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uidance" sheetId="1" r:id="rId4"/>
    <sheet state="visible" name="Shifts" sheetId="2" r:id="rId5"/>
    <sheet state="visible" name="Details of Team and employees " sheetId="3" r:id="rId6"/>
    <sheet state="visible" name="2 2 3 Work Schedule Template" sheetId="4" r:id="rId7"/>
  </sheets>
  <definedNames>
    <definedName name="PULI">'Details of Team and employees '!$B$1:$C$42</definedName>
  </definedNames>
  <calcPr/>
</workbook>
</file>

<file path=xl/sharedStrings.xml><?xml version="1.0" encoding="utf-8"?>
<sst xmlns="http://schemas.openxmlformats.org/spreadsheetml/2006/main" count="294" uniqueCount="124">
  <si>
    <t>How to use Desklog 's Free 2-2-3 Work Schedule Template</t>
  </si>
  <si>
    <t>Si. No</t>
  </si>
  <si>
    <t xml:space="preserve"> About Shifts</t>
  </si>
  <si>
    <t>Shifts are typically 12 hours, but feel free to adjust them to match your schedule. Simply update the 'Shift Hours' field.</t>
  </si>
  <si>
    <t>Teams &amp; Employees Details</t>
  </si>
  <si>
    <t>a)</t>
  </si>
  <si>
    <t>Employee Information: Please provide the full names of all employees.</t>
  </si>
  <si>
    <t>b)</t>
  </si>
  <si>
    <t>Adjust individual employee hourly rates as needed.</t>
  </si>
  <si>
    <t>c)</t>
  </si>
  <si>
    <t>Team Allocation</t>
  </si>
  <si>
    <t>1) Create 4 teams</t>
  </si>
  <si>
    <t>2)Ensure an equal distribution of employees across all teams, allowing for the automatic adjustment of hourly rates.</t>
  </si>
  <si>
    <t>d)</t>
  </si>
  <si>
    <t>Team Size</t>
  </si>
  <si>
    <t>1)Team 1 - Modify the count of assigned employees for Team 1.</t>
  </si>
  <si>
    <t>2)Team 2 - Modify the count of assigned employees for Team 2 .</t>
  </si>
  <si>
    <t>1)Team 3 - Modify the count of assigned employees for Team 3 .</t>
  </si>
  <si>
    <t>1)Team 4 - Modify the count of assigned employees for Team 4.</t>
  </si>
  <si>
    <t>e)</t>
  </si>
  <si>
    <t>The daily paid hours will be automatically adjusted in accordance with the updated team size.</t>
  </si>
  <si>
    <t>3)</t>
  </si>
  <si>
    <t>2 2 3 Work Schedule Template</t>
  </si>
  <si>
    <t>Basic Information</t>
  </si>
  <si>
    <t>1)By modifying the Schedule Start Date, the subsequent period dates will automatically adjust accordingly.</t>
  </si>
  <si>
    <t>2) Update your company logo</t>
  </si>
  <si>
    <t>3) Update your company name</t>
  </si>
  <si>
    <t>4)Update company address</t>
  </si>
  <si>
    <t xml:space="preserve">5)Update the phone number </t>
  </si>
  <si>
    <t>4)</t>
  </si>
  <si>
    <t>Teams</t>
  </si>
  <si>
    <t>1)The work schedules for Team 1, Team 2, Team 3, and Team 4 have been adjusted according to the 2-2-3 work schedule.</t>
  </si>
  <si>
    <t>2)The daily paid hours will be automatically computed based on the updated work schedules.</t>
  </si>
  <si>
    <t>3) The daily labor cost will be automatically calculated based on the updated work schedules and hourly rates.</t>
  </si>
  <si>
    <t>4) The monthly paid hours will be automatically calculated, taking into account the updated daily paid hours and the number of working days in the month.</t>
  </si>
  <si>
    <t>5)The monthly labor cost will be automatically calculated, factoring in the monthly paid hours and the corresponding hourly rates.</t>
  </si>
  <si>
    <t xml:space="preserve">
Take note of these crucial checkpoints when using the Excel sheet.</t>
  </si>
  <si>
    <t>Upon entering data in the 'Scheduled Start Date,' the table will automatically populate the subsequent dates.</t>
  </si>
  <si>
    <t>Maintain the existing formulas in the project timeline template without any alterations.</t>
  </si>
  <si>
    <r>
      <rPr>
        <rFont val="Calibri, sans-serif"/>
        <b/>
        <color rgb="FF1155CC"/>
        <sz val="14.0"/>
        <u/>
      </rPr>
      <t>Try Desklog</t>
    </r>
    <r>
      <rPr>
        <rFont val="Calibri, sans-serif"/>
        <b/>
        <sz val="14.0"/>
      </rPr>
      <t xml:space="preserve"> , Advanced Time tracking software with Project Tracking Features </t>
    </r>
  </si>
  <si>
    <t>You also have the option to visit this page for a complimentary demo of our software!</t>
  </si>
  <si>
    <t>Shift</t>
  </si>
  <si>
    <t>Starts</t>
  </si>
  <si>
    <t>Ends</t>
  </si>
  <si>
    <t>Paid Hours</t>
  </si>
  <si>
    <t>Day</t>
  </si>
  <si>
    <t>Night</t>
  </si>
  <si>
    <t>Shift Hours</t>
  </si>
  <si>
    <t>Employee Details</t>
  </si>
  <si>
    <t>Employee</t>
  </si>
  <si>
    <t>Hourly Rate</t>
  </si>
  <si>
    <t>Team - 1</t>
  </si>
  <si>
    <t>Team - 2</t>
  </si>
  <si>
    <t>Team - 3</t>
  </si>
  <si>
    <t>Team - 4</t>
  </si>
  <si>
    <t>Employe 1</t>
  </si>
  <si>
    <t>Employe 11</t>
  </si>
  <si>
    <t>Employe 21</t>
  </si>
  <si>
    <t>Employe 31</t>
  </si>
  <si>
    <t>Employe 2</t>
  </si>
  <si>
    <t>Employe 12</t>
  </si>
  <si>
    <t>Employe 22</t>
  </si>
  <si>
    <t>Employe 32</t>
  </si>
  <si>
    <t>Employe 3</t>
  </si>
  <si>
    <t>Employe 13</t>
  </si>
  <si>
    <t>Employe 23</t>
  </si>
  <si>
    <t>Employe 33</t>
  </si>
  <si>
    <t>Employe 4</t>
  </si>
  <si>
    <t>Employe 14</t>
  </si>
  <si>
    <t>Employe 24</t>
  </si>
  <si>
    <t>Employe 34</t>
  </si>
  <si>
    <t>Employe 5</t>
  </si>
  <si>
    <t>Employe 15</t>
  </si>
  <si>
    <t>Employe 25</t>
  </si>
  <si>
    <t>Employe 35</t>
  </si>
  <si>
    <t>Employe 6</t>
  </si>
  <si>
    <t>Employe 16</t>
  </si>
  <si>
    <t>Employe 26</t>
  </si>
  <si>
    <t>Employe 36</t>
  </si>
  <si>
    <t>Employe 7</t>
  </si>
  <si>
    <t>Employe 17</t>
  </si>
  <si>
    <t>Employe 27</t>
  </si>
  <si>
    <t>Employe 37</t>
  </si>
  <si>
    <t>Employe 8</t>
  </si>
  <si>
    <t>Employe 18</t>
  </si>
  <si>
    <t>Employe 28</t>
  </si>
  <si>
    <t>Employe 38</t>
  </si>
  <si>
    <t>Employe 9</t>
  </si>
  <si>
    <t>Employe 19</t>
  </si>
  <si>
    <t>Employe 29</t>
  </si>
  <si>
    <t>Employe 39</t>
  </si>
  <si>
    <t>Employe 10</t>
  </si>
  <si>
    <t>Employe 20</t>
  </si>
  <si>
    <t>Employe 30</t>
  </si>
  <si>
    <t>Employe 40</t>
  </si>
  <si>
    <t>Team 1 Hourly Rate</t>
  </si>
  <si>
    <t>12 Hour Rate</t>
  </si>
  <si>
    <t>Daily Paid Hours</t>
  </si>
  <si>
    <t xml:space="preserve">  10 members * 12 working hours = 120 paid working hours </t>
  </si>
  <si>
    <t>Team 1</t>
  </si>
  <si>
    <t>Team 2</t>
  </si>
  <si>
    <t>Team 3</t>
  </si>
  <si>
    <t>Team 4</t>
  </si>
  <si>
    <t>2-2-3 Work Schedule Template</t>
  </si>
  <si>
    <t xml:space="preserve"> Information</t>
  </si>
  <si>
    <t>[Company Logo]</t>
  </si>
  <si>
    <t xml:space="preserve">Address 1 </t>
  </si>
  <si>
    <t>[Company Name]</t>
  </si>
  <si>
    <t>Address 2</t>
  </si>
  <si>
    <t>City, State ZIP</t>
  </si>
  <si>
    <t>Phone</t>
  </si>
  <si>
    <t>Schedule Start Date</t>
  </si>
  <si>
    <t>Dates</t>
  </si>
  <si>
    <t>Weeks</t>
  </si>
  <si>
    <t>Daily Labour Cost</t>
  </si>
  <si>
    <t>Week - 1</t>
  </si>
  <si>
    <t>Off</t>
  </si>
  <si>
    <t>Week - 2</t>
  </si>
  <si>
    <t>Week - 3</t>
  </si>
  <si>
    <t>Week - 4</t>
  </si>
  <si>
    <t>Monthly Paid Hours</t>
  </si>
  <si>
    <t>Monthly Labour Cost</t>
  </si>
  <si>
    <t>TRY DESKLOG FREE</t>
  </si>
  <si>
    <t>Click Here!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</si>
</sst>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h:mm am/pm"/>
    <numFmt numFmtId="165" formatCode="&quot;$&quot;#,##0"/>
    <numFmt numFmtId="166" formatCode="&quot;$&quot;#,##0.00"/>
    <numFmt numFmtId="167" formatCode="dddd, mmmm d, yyyy"/>
  </numFmts>
  <fonts count="17">
    <font>
      <sz val="10.0"/>
      <color rgb="FF000000"/>
      <name val="Arial"/>
      <scheme val="minor"/>
    </font>
    <font>
      <b/>
      <sz val="12.0"/>
      <color rgb="FF000000"/>
      <name val="Arial"/>
    </font>
    <font/>
    <font>
      <b/>
      <color rgb="FF000000"/>
      <name val="Arial"/>
    </font>
    <font>
      <b/>
      <sz val="11.0"/>
      <color rgb="FF000000"/>
      <name val="Arial"/>
    </font>
    <font>
      <sz val="11.0"/>
      <color rgb="FF000000"/>
      <name val="Calibri"/>
    </font>
    <font>
      <color rgb="FF000000"/>
      <name val="Arial"/>
    </font>
    <font>
      <i/>
      <color rgb="FF000000"/>
      <name val="Arial"/>
    </font>
    <font>
      <sz val="11.0"/>
      <color rgb="FF000000"/>
      <name val="Arial"/>
    </font>
    <font>
      <b/>
      <u/>
      <sz val="14.0"/>
      <color rgb="FF0000FF"/>
      <name val="Calibri"/>
    </font>
    <font>
      <b/>
      <sz val="11.0"/>
      <color rgb="FF000000"/>
      <name val="Calibri"/>
    </font>
    <font>
      <b/>
      <sz val="16.0"/>
      <color rgb="FF000000"/>
      <name val="Calibri"/>
    </font>
    <font>
      <sz val="14.0"/>
      <color rgb="FF000000"/>
      <name val="Calibri"/>
    </font>
    <font>
      <color theme="1"/>
      <name val="Calibri"/>
    </font>
    <font>
      <sz val="12.0"/>
      <color rgb="FF000000"/>
      <name val="Calibri"/>
    </font>
    <font>
      <b/>
      <sz val="15.0"/>
      <color rgb="FF000000"/>
      <name val="Calibri"/>
    </font>
    <font>
      <b/>
      <i/>
      <u/>
      <sz val="12.0"/>
      <color rgb="FF0000FF"/>
    </font>
  </fonts>
  <fills count="17">
    <fill>
      <patternFill patternType="none"/>
    </fill>
    <fill>
      <patternFill patternType="lightGray"/>
    </fill>
    <fill>
      <patternFill patternType="solid">
        <fgColor rgb="FF93C47D"/>
        <bgColor rgb="FF93C47D"/>
      </patternFill>
    </fill>
    <fill>
      <patternFill patternType="solid">
        <fgColor rgb="FFCFE2F3"/>
        <bgColor rgb="FFCFE2F3"/>
      </patternFill>
    </fill>
    <fill>
      <patternFill patternType="solid">
        <fgColor rgb="FFA2C4C9"/>
        <bgColor rgb="FFA2C4C9"/>
      </patternFill>
    </fill>
    <fill>
      <patternFill patternType="solid">
        <fgColor rgb="FFB7B7B7"/>
        <bgColor rgb="FFB7B7B7"/>
      </patternFill>
    </fill>
    <fill>
      <patternFill patternType="solid">
        <fgColor rgb="FFB6D7A8"/>
        <bgColor rgb="FFB6D7A8"/>
      </patternFill>
    </fill>
    <fill>
      <patternFill patternType="solid">
        <fgColor rgb="FF3C78D8"/>
        <bgColor rgb="FF3C78D8"/>
      </patternFill>
    </fill>
    <fill>
      <patternFill patternType="solid">
        <fgColor rgb="FFEA9999"/>
        <bgColor rgb="FFEA9999"/>
      </patternFill>
    </fill>
    <fill>
      <patternFill patternType="solid">
        <fgColor rgb="FFD0CECE"/>
        <bgColor rgb="FFD0CECE"/>
      </patternFill>
    </fill>
    <fill>
      <patternFill patternType="solid">
        <fgColor rgb="FFFFFFFF"/>
        <bgColor rgb="FFFFFFFF"/>
      </patternFill>
    </fill>
    <fill>
      <patternFill patternType="solid">
        <fgColor rgb="FF6AA84F"/>
        <bgColor rgb="FF6AA84F"/>
      </patternFill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  <fill>
      <patternFill patternType="solid">
        <fgColor rgb="FF6D9EEB"/>
        <bgColor rgb="FF6D9EEB"/>
      </patternFill>
    </fill>
    <fill>
      <patternFill patternType="solid">
        <fgColor rgb="FFF4CCCC"/>
        <bgColor rgb="FFF4CCCC"/>
      </patternFill>
    </fill>
    <fill>
      <patternFill patternType="solid">
        <fgColor rgb="FFAEAAAA"/>
        <bgColor rgb="FFAEAAAA"/>
      </patternFill>
    </fill>
  </fills>
  <borders count="1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9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bottom" wrapText="0"/>
    </xf>
    <xf borderId="2" fillId="0" fontId="2" numFmtId="0" xfId="0" applyBorder="1" applyFont="1"/>
    <xf borderId="3" fillId="0" fontId="1" numFmtId="0" xfId="0" applyAlignment="1" applyBorder="1" applyFont="1">
      <alignment horizontal="center" readingOrder="0" shrinkToFit="0" vertical="bottom" wrapText="0"/>
    </xf>
    <xf borderId="4" fillId="0" fontId="1" numFmtId="0" xfId="0" applyAlignment="1" applyBorder="1" applyFont="1">
      <alignment horizontal="center" shrinkToFit="0" vertical="bottom" wrapText="0"/>
    </xf>
    <xf borderId="3" fillId="0" fontId="3" numFmtId="0" xfId="0" applyAlignment="1" applyBorder="1" applyFont="1">
      <alignment horizontal="center" readingOrder="0" shrinkToFit="0" wrapText="0"/>
    </xf>
    <xf borderId="4" fillId="3" fontId="4" numFmtId="0" xfId="0" applyAlignment="1" applyBorder="1" applyFill="1" applyFont="1">
      <alignment horizontal="left" readingOrder="0" shrinkToFit="0" vertical="bottom" wrapText="0"/>
    </xf>
    <xf borderId="3" fillId="0" fontId="5" numFmtId="0" xfId="0" applyAlignment="1" applyBorder="1" applyFont="1">
      <alignment horizontal="center" shrinkToFit="0" vertical="bottom" wrapText="0"/>
    </xf>
    <xf borderId="4" fillId="3" fontId="6" numFmtId="0" xfId="0" applyAlignment="1" applyBorder="1" applyFont="1">
      <alignment readingOrder="0" shrinkToFit="0" vertical="bottom" wrapText="0"/>
    </xf>
    <xf borderId="3" fillId="0" fontId="3" numFmtId="0" xfId="0" applyAlignment="1" applyBorder="1" applyFont="1">
      <alignment horizontal="center" readingOrder="0" shrinkToFit="0" vertical="bottom" wrapText="0"/>
    </xf>
    <xf borderId="3" fillId="0" fontId="6" numFmtId="0" xfId="0" applyAlignment="1" applyBorder="1" applyFont="1">
      <alignment horizontal="center" readingOrder="0" shrinkToFit="0" vertical="bottom" wrapText="0"/>
    </xf>
    <xf borderId="4" fillId="3" fontId="7" numFmtId="0" xfId="0" applyAlignment="1" applyBorder="1" applyFont="1">
      <alignment readingOrder="0" shrinkToFit="0" vertical="bottom" wrapText="0"/>
    </xf>
    <xf borderId="3" fillId="0" fontId="6" numFmtId="0" xfId="0" applyAlignment="1" applyBorder="1" applyFont="1">
      <alignment horizontal="center" shrinkToFit="0" vertical="bottom" wrapText="0"/>
    </xf>
    <xf borderId="3" fillId="0" fontId="5" numFmtId="0" xfId="0" applyAlignment="1" applyBorder="1" applyFont="1">
      <alignment horizontal="center" readingOrder="0" shrinkToFit="0" vertical="bottom" wrapText="0"/>
    </xf>
    <xf borderId="4" fillId="3" fontId="6" numFmtId="0" xfId="0" applyAlignment="1" applyBorder="1" applyFont="1">
      <alignment horizontal="left" readingOrder="0" shrinkToFit="0" vertical="bottom" wrapText="0"/>
    </xf>
    <xf borderId="4" fillId="3" fontId="8" numFmtId="0" xfId="0" applyAlignment="1" applyBorder="1" applyFont="1">
      <alignment horizontal="left" readingOrder="0" shrinkToFit="0" vertical="bottom" wrapText="0"/>
    </xf>
    <xf borderId="3" fillId="0" fontId="3" numFmtId="0" xfId="0" applyAlignment="1" applyBorder="1" applyFont="1">
      <alignment horizontal="center" shrinkToFit="0" vertical="bottom" wrapText="0"/>
    </xf>
    <xf borderId="5" fillId="3" fontId="7" numFmtId="0" xfId="0" applyAlignment="1" applyBorder="1" applyFont="1">
      <alignment readingOrder="0" shrinkToFit="0" vertical="bottom" wrapText="0"/>
    </xf>
    <xf borderId="0" fillId="0" fontId="5" numFmtId="0" xfId="0" applyAlignment="1" applyFont="1">
      <alignment horizontal="center" shrinkToFit="0" vertical="bottom" wrapText="0"/>
    </xf>
    <xf borderId="0" fillId="0" fontId="6" numFmtId="0" xfId="0" applyAlignment="1" applyFont="1">
      <alignment horizontal="center" shrinkToFit="0" vertical="bottom" wrapText="0"/>
    </xf>
    <xf borderId="1" fillId="0" fontId="1" numFmtId="0" xfId="0" applyAlignment="1" applyBorder="1" applyFont="1">
      <alignment horizontal="left" readingOrder="0" shrinkToFit="0" vertical="bottom" wrapText="0"/>
    </xf>
    <xf borderId="4" fillId="4" fontId="5" numFmtId="0" xfId="0" applyAlignment="1" applyBorder="1" applyFill="1" applyFont="1">
      <alignment readingOrder="0" shrinkToFit="0" vertical="bottom" wrapText="0"/>
    </xf>
    <xf borderId="1" fillId="0" fontId="9" numFmtId="0" xfId="0" applyAlignment="1" applyBorder="1" applyFont="1">
      <alignment horizontal="left" readingOrder="0" shrinkToFit="0" vertical="bottom" wrapText="0"/>
    </xf>
    <xf borderId="6" fillId="5" fontId="3" numFmtId="0" xfId="0" applyAlignment="1" applyBorder="1" applyFill="1" applyFont="1">
      <alignment readingOrder="0" shrinkToFit="0" vertical="bottom" wrapText="0"/>
    </xf>
    <xf borderId="2" fillId="5" fontId="3" numFmtId="0" xfId="0" applyAlignment="1" applyBorder="1" applyFont="1">
      <alignment readingOrder="0" shrinkToFit="0" vertical="bottom" wrapText="0"/>
    </xf>
    <xf borderId="2" fillId="5" fontId="3" numFmtId="0" xfId="0" applyAlignment="1" applyBorder="1" applyFont="1">
      <alignment horizontal="center" readingOrder="0" shrinkToFit="0" vertical="bottom" wrapText="0"/>
    </xf>
    <xf borderId="3" fillId="6" fontId="5" numFmtId="0" xfId="0" applyAlignment="1" applyBorder="1" applyFill="1" applyFont="1">
      <alignment horizontal="center" readingOrder="0" shrinkToFit="0" vertical="bottom" wrapText="0"/>
    </xf>
    <xf borderId="4" fillId="0" fontId="6" numFmtId="164" xfId="0" applyAlignment="1" applyBorder="1" applyFont="1" applyNumberFormat="1">
      <alignment horizontal="center" readingOrder="0" shrinkToFit="0" vertical="bottom" wrapText="0"/>
    </xf>
    <xf borderId="4" fillId="0" fontId="6" numFmtId="0" xfId="0" applyAlignment="1" applyBorder="1" applyFont="1">
      <alignment horizontal="center" readingOrder="0" shrinkToFit="0" vertical="bottom" wrapText="0"/>
    </xf>
    <xf borderId="3" fillId="7" fontId="5" numFmtId="0" xfId="0" applyAlignment="1" applyBorder="1" applyFill="1" applyFont="1">
      <alignment horizontal="center" readingOrder="0" shrinkToFit="0" vertical="bottom" wrapText="0"/>
    </xf>
    <xf borderId="0" fillId="0" fontId="5" numFmtId="0" xfId="0" applyAlignment="1" applyFont="1">
      <alignment shrinkToFit="0" vertical="bottom" wrapText="0"/>
    </xf>
    <xf borderId="0" fillId="8" fontId="10" numFmtId="0" xfId="0" applyAlignment="1" applyFill="1" applyFont="1">
      <alignment readingOrder="0" shrinkToFit="0" vertical="bottom" wrapText="0"/>
    </xf>
    <xf borderId="0" fillId="0" fontId="5" numFmtId="0" xfId="0" applyAlignment="1" applyFont="1">
      <alignment horizontal="center" readingOrder="0" shrinkToFit="0" vertical="bottom" wrapText="0"/>
    </xf>
    <xf borderId="1" fillId="9" fontId="5" numFmtId="0" xfId="0" applyAlignment="1" applyBorder="1" applyFill="1" applyFont="1">
      <alignment horizontal="center" readingOrder="0" shrinkToFit="0" vertical="bottom" wrapText="0"/>
    </xf>
    <xf borderId="7" fillId="2" fontId="5" numFmtId="0" xfId="0" applyAlignment="1" applyBorder="1" applyFont="1">
      <alignment horizontal="center" readingOrder="0" shrinkToFit="0" vertical="bottom" wrapText="0"/>
    </xf>
    <xf borderId="8" fillId="0" fontId="2" numFmtId="0" xfId="0" applyBorder="1" applyFont="1"/>
    <xf borderId="3" fillId="2" fontId="10" numFmtId="0" xfId="0" applyAlignment="1" applyBorder="1" applyFont="1">
      <alignment readingOrder="0" shrinkToFit="0" vertical="bottom" wrapText="0"/>
    </xf>
    <xf borderId="4" fillId="2" fontId="10" numFmtId="0" xfId="0" applyAlignment="1" applyBorder="1" applyFont="1">
      <alignment readingOrder="0" shrinkToFit="0" vertical="bottom" wrapText="0"/>
    </xf>
    <xf borderId="3" fillId="0" fontId="5" numFmtId="0" xfId="0" applyAlignment="1" applyBorder="1" applyFont="1">
      <alignment readingOrder="0" shrinkToFit="0" vertical="bottom" wrapText="0"/>
    </xf>
    <xf borderId="4" fillId="0" fontId="5" numFmtId="165" xfId="0" applyAlignment="1" applyBorder="1" applyFont="1" applyNumberFormat="1">
      <alignment horizontal="center" readingOrder="0" shrinkToFit="0" vertical="bottom" wrapText="0"/>
    </xf>
    <xf borderId="4" fillId="0" fontId="5" numFmtId="0" xfId="0" applyAlignment="1" applyBorder="1" applyFont="1">
      <alignment readingOrder="0" shrinkToFit="0" vertical="bottom" wrapText="0"/>
    </xf>
    <xf borderId="4" fillId="0" fontId="5" numFmtId="166" xfId="0" applyAlignment="1" applyBorder="1" applyFont="1" applyNumberFormat="1">
      <alignment horizontal="center" readingOrder="0" shrinkToFit="0" vertical="bottom" wrapText="0"/>
    </xf>
    <xf borderId="9" fillId="10" fontId="10" numFmtId="0" xfId="0" applyAlignment="1" applyBorder="1" applyFill="1" applyFont="1">
      <alignment readingOrder="0" shrinkToFit="0" vertical="bottom" wrapText="0"/>
    </xf>
    <xf borderId="0" fillId="0" fontId="5" numFmtId="166" xfId="0" applyAlignment="1" applyFont="1" applyNumberFormat="1">
      <alignment readingOrder="0" shrinkToFit="0" vertical="bottom" wrapText="0"/>
    </xf>
    <xf borderId="1" fillId="11" fontId="10" numFmtId="0" xfId="0" applyAlignment="1" applyBorder="1" applyFill="1" applyFont="1">
      <alignment horizontal="center" readingOrder="0" shrinkToFit="0" vertical="bottom" wrapText="0"/>
    </xf>
    <xf borderId="8" fillId="2" fontId="10" numFmtId="0" xfId="0" applyAlignment="1" applyBorder="1" applyFont="1">
      <alignment horizontal="center" readingOrder="0" shrinkToFit="0" vertical="bottom" wrapText="0"/>
    </xf>
    <xf borderId="10" fillId="0" fontId="5" numFmtId="0" xfId="0" applyAlignment="1" applyBorder="1" applyFont="1">
      <alignment readingOrder="0" shrinkToFit="0" vertical="bottom" wrapText="0"/>
    </xf>
    <xf borderId="11" fillId="0" fontId="2" numFmtId="0" xfId="0" applyBorder="1" applyFont="1"/>
    <xf borderId="12" fillId="0" fontId="2" numFmtId="0" xfId="0" applyBorder="1" applyFont="1"/>
    <xf borderId="4" fillId="0" fontId="5" numFmtId="0" xfId="0" applyAlignment="1" applyBorder="1" applyFont="1">
      <alignment horizontal="center" readingOrder="0" shrinkToFit="0" vertical="bottom" wrapText="0"/>
    </xf>
    <xf borderId="0" fillId="10" fontId="5" numFmtId="0" xfId="0" applyAlignment="1" applyFont="1">
      <alignment shrinkToFit="0" vertical="bottom" wrapText="0"/>
    </xf>
    <xf borderId="0" fillId="12" fontId="11" numFmtId="0" xfId="0" applyAlignment="1" applyFill="1" applyFont="1">
      <alignment horizontal="center" readingOrder="0" shrinkToFit="0" vertical="bottom" wrapText="0"/>
    </xf>
    <xf borderId="0" fillId="13" fontId="12" numFmtId="0" xfId="0" applyAlignment="1" applyFill="1" applyFont="1">
      <alignment horizontal="center" readingOrder="0" shrinkToFit="0" vertical="bottom" wrapText="0"/>
    </xf>
    <xf borderId="0" fillId="0" fontId="13" numFmtId="0" xfId="0" applyAlignment="1" applyFont="1">
      <alignment shrinkToFit="0" vertical="bottom" wrapText="0"/>
    </xf>
    <xf borderId="0" fillId="10" fontId="5" numFmtId="0" xfId="0" applyAlignment="1" applyFont="1">
      <alignment horizontal="center" shrinkToFit="0" vertical="bottom" wrapText="0"/>
    </xf>
    <xf borderId="0" fillId="0" fontId="14" numFmtId="0" xfId="0" applyAlignment="1" applyFont="1">
      <alignment readingOrder="0" shrinkToFit="0" vertical="bottom" wrapText="0"/>
    </xf>
    <xf borderId="8" fillId="0" fontId="5" numFmtId="0" xfId="0" applyAlignment="1" applyBorder="1" applyFont="1">
      <alignment horizontal="left" readingOrder="0" shrinkToFit="0" vertical="bottom" wrapText="0"/>
    </xf>
    <xf borderId="0" fillId="0" fontId="11" numFmtId="0" xfId="0" applyAlignment="1" applyFont="1">
      <alignment horizontal="left" readingOrder="0" shrinkToFit="0" wrapText="0"/>
    </xf>
    <xf borderId="13" fillId="0" fontId="5" numFmtId="0" xfId="0" applyAlignment="1" applyBorder="1" applyFont="1">
      <alignment horizontal="left" readingOrder="0" shrinkToFit="0" vertical="bottom" wrapText="0"/>
    </xf>
    <xf borderId="13" fillId="0" fontId="2" numFmtId="0" xfId="0" applyBorder="1" applyFont="1"/>
    <xf borderId="0" fillId="10" fontId="5" numFmtId="0" xfId="0" applyAlignment="1" applyFont="1">
      <alignment horizontal="left" shrinkToFit="0" vertical="bottom" wrapText="0"/>
    </xf>
    <xf borderId="0" fillId="0" fontId="5" numFmtId="0" xfId="0" applyAlignment="1" applyFont="1">
      <alignment horizontal="left" readingOrder="0"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10" fontId="10" numFmtId="0" xfId="0" applyAlignment="1" applyFont="1">
      <alignment horizontal="left" readingOrder="0" shrinkToFit="0" vertical="bottom" wrapText="0"/>
    </xf>
    <xf borderId="8" fillId="10" fontId="5" numFmtId="167" xfId="0" applyAlignment="1" applyBorder="1" applyFont="1" applyNumberFormat="1">
      <alignment horizontal="center" readingOrder="0" shrinkToFit="0" vertical="bottom" wrapText="0"/>
    </xf>
    <xf borderId="0" fillId="10" fontId="5" numFmtId="0" xfId="0" applyAlignment="1" applyFont="1">
      <alignment horizontal="right" shrinkToFit="0" vertical="bottom" wrapText="0"/>
    </xf>
    <xf borderId="0" fillId="13" fontId="5" numFmtId="0" xfId="0" applyAlignment="1" applyFont="1">
      <alignment horizontal="center" readingOrder="0" shrinkToFit="0" vertical="bottom" wrapText="0"/>
    </xf>
    <xf borderId="6" fillId="14" fontId="10" numFmtId="0" xfId="0" applyAlignment="1" applyBorder="1" applyFill="1" applyFont="1">
      <alignment horizontal="center" readingOrder="0" shrinkToFit="0" vertical="bottom" wrapText="0"/>
    </xf>
    <xf borderId="14" fillId="14" fontId="10" numFmtId="0" xfId="0" applyAlignment="1" applyBorder="1" applyFont="1">
      <alignment readingOrder="0" shrinkToFit="0" vertical="bottom" wrapText="0"/>
    </xf>
    <xf borderId="14" fillId="14" fontId="10" numFmtId="0" xfId="0" applyAlignment="1" applyBorder="1" applyFont="1">
      <alignment horizontal="center" readingOrder="0" shrinkToFit="0" vertical="bottom" wrapText="0"/>
    </xf>
    <xf borderId="7" fillId="10" fontId="5" numFmtId="167" xfId="0" applyAlignment="1" applyBorder="1" applyFont="1" applyNumberFormat="1">
      <alignment horizontal="right" readingOrder="0" shrinkToFit="0" vertical="bottom" wrapText="0"/>
    </xf>
    <xf borderId="15" fillId="15" fontId="5" numFmtId="0" xfId="0" applyAlignment="1" applyBorder="1" applyFill="1" applyFont="1">
      <alignment horizontal="center" readingOrder="0" shrinkToFit="0" textRotation="90" vertical="center" wrapText="0"/>
    </xf>
    <xf borderId="2" fillId="2" fontId="5" numFmtId="0" xfId="0" applyAlignment="1" applyBorder="1" applyFont="1">
      <alignment horizontal="center" readingOrder="0" shrinkToFit="0" vertical="bottom" wrapText="0"/>
    </xf>
    <xf borderId="2" fillId="16" fontId="5" numFmtId="0" xfId="0" applyAlignment="1" applyBorder="1" applyFill="1" applyFont="1">
      <alignment horizontal="center" readingOrder="0" shrinkToFit="0" vertical="bottom" wrapText="0"/>
    </xf>
    <xf borderId="2" fillId="10" fontId="5" numFmtId="0" xfId="0" applyAlignment="1" applyBorder="1" applyFont="1">
      <alignment horizontal="center" readingOrder="0" shrinkToFit="0" vertical="bottom" wrapText="0"/>
    </xf>
    <xf borderId="6" fillId="10" fontId="5" numFmtId="0" xfId="0" applyAlignment="1" applyBorder="1" applyFont="1">
      <alignment horizontal="center" readingOrder="0" shrinkToFit="0" vertical="bottom" wrapText="0"/>
    </xf>
    <xf borderId="6" fillId="10" fontId="5" numFmtId="166" xfId="0" applyAlignment="1" applyBorder="1" applyFont="1" applyNumberFormat="1">
      <alignment shrinkToFit="0" vertical="bottom" wrapText="0"/>
    </xf>
    <xf borderId="9" fillId="0" fontId="2" numFmtId="0" xfId="0" applyBorder="1" applyFont="1"/>
    <xf borderId="4" fillId="2" fontId="5" numFmtId="0" xfId="0" applyAlignment="1" applyBorder="1" applyFont="1">
      <alignment horizontal="center" readingOrder="0" shrinkToFit="0" vertical="bottom" wrapText="0"/>
    </xf>
    <xf borderId="4" fillId="16" fontId="5" numFmtId="0" xfId="0" applyAlignment="1" applyBorder="1" applyFont="1">
      <alignment horizontal="center" readingOrder="0" shrinkToFit="0" vertical="bottom" wrapText="0"/>
    </xf>
    <xf borderId="4" fillId="10" fontId="5" numFmtId="0" xfId="0" applyAlignment="1" applyBorder="1" applyFont="1">
      <alignment horizontal="center" readingOrder="0" shrinkToFit="0" vertical="bottom" wrapText="0"/>
    </xf>
    <xf borderId="3" fillId="0" fontId="2" numFmtId="0" xfId="0" applyBorder="1" applyFont="1"/>
    <xf borderId="9" fillId="15" fontId="5" numFmtId="0" xfId="0" applyAlignment="1" applyBorder="1" applyFont="1">
      <alignment horizontal="center" readingOrder="0" shrinkToFit="0" textRotation="90" vertical="center" wrapText="0"/>
    </xf>
    <xf borderId="7" fillId="0" fontId="5" numFmtId="167" xfId="0" applyAlignment="1" applyBorder="1" applyFont="1" applyNumberFormat="1">
      <alignment horizontal="right" readingOrder="0" shrinkToFit="0" vertical="bottom" wrapText="0"/>
    </xf>
    <xf borderId="6" fillId="0" fontId="5" numFmtId="166" xfId="0" applyAlignment="1" applyBorder="1" applyFont="1" applyNumberFormat="1">
      <alignment shrinkToFit="0" vertical="bottom" wrapText="0"/>
    </xf>
    <xf borderId="9" fillId="0" fontId="5" numFmtId="167" xfId="0" applyAlignment="1" applyBorder="1" applyFont="1" applyNumberFormat="1">
      <alignment horizontal="right" readingOrder="0" shrinkToFit="0" vertical="bottom" wrapText="0"/>
    </xf>
    <xf borderId="16" fillId="10" fontId="5" numFmtId="0" xfId="0" applyAlignment="1" applyBorder="1" applyFont="1">
      <alignment horizontal="center" readingOrder="0" shrinkToFit="0" vertical="bottom" wrapText="0"/>
    </xf>
    <xf borderId="16" fillId="16" fontId="5" numFmtId="0" xfId="0" applyAlignment="1" applyBorder="1" applyFont="1">
      <alignment horizontal="center" readingOrder="0" shrinkToFit="0" vertical="bottom" wrapText="0"/>
    </xf>
    <xf borderId="16" fillId="2" fontId="5" numFmtId="0" xfId="0" applyAlignment="1" applyBorder="1" applyFont="1">
      <alignment horizontal="center" readingOrder="0" shrinkToFit="0" vertical="bottom" wrapText="0"/>
    </xf>
    <xf borderId="1" fillId="7" fontId="10" numFmtId="0" xfId="0" applyAlignment="1" applyBorder="1" applyFont="1">
      <alignment horizontal="center" readingOrder="0" shrinkToFit="0" vertical="bottom" wrapText="0"/>
    </xf>
    <xf borderId="1" fillId="10" fontId="5" numFmtId="0" xfId="0" applyAlignment="1" applyBorder="1" applyFont="1">
      <alignment horizontal="center" readingOrder="0" shrinkToFit="0" vertical="bottom" wrapText="0"/>
    </xf>
    <xf borderId="4" fillId="10" fontId="10" numFmtId="166" xfId="0" applyAlignment="1" applyBorder="1" applyFont="1" applyNumberFormat="1">
      <alignment horizontal="center" readingOrder="0" shrinkToFit="0" vertical="bottom" wrapText="0"/>
    </xf>
    <xf borderId="1" fillId="10" fontId="10" numFmtId="166" xfId="0" applyAlignment="1" applyBorder="1" applyFont="1" applyNumberFormat="1">
      <alignment horizontal="center" readingOrder="0" shrinkToFit="0" vertical="bottom" wrapText="0"/>
    </xf>
    <xf borderId="0" fillId="0" fontId="15" numFmtId="0" xfId="0" applyAlignment="1" applyFont="1">
      <alignment horizontal="center" readingOrder="0" shrinkToFit="0" vertical="bottom" wrapText="0"/>
    </xf>
    <xf borderId="0" fillId="0" fontId="16" numFmtId="0" xfId="0" applyAlignment="1" applyFont="1">
      <alignment horizontal="center" readingOrder="0"/>
    </xf>
    <xf borderId="0" fillId="0" fontId="5" numFmtId="0" xfId="0" applyAlignment="1" applyFont="1">
      <alignment horizontal="left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609600</xdr:colOff>
      <xdr:row>14</xdr:row>
      <xdr:rowOff>133350</xdr:rowOff>
    </xdr:from>
    <xdr:ext cx="2790825" cy="600075"/>
    <xdr:pic>
      <xdr:nvPicPr>
        <xdr:cNvPr id="0" name="image3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428625</xdr:colOff>
      <xdr:row>0</xdr:row>
      <xdr:rowOff>152400</xdr:rowOff>
    </xdr:from>
    <xdr:ext cx="7058025" cy="1419225"/>
    <xdr:pic>
      <xdr:nvPicPr>
        <xdr:cNvPr id="0" name="image4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15</xdr:col>
      <xdr:colOff>400050</xdr:colOff>
      <xdr:row>27</xdr:row>
      <xdr:rowOff>133350</xdr:rowOff>
    </xdr:from>
    <xdr:ext cx="1733550" cy="3714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752475</xdr:colOff>
      <xdr:row>0</xdr:row>
      <xdr:rowOff>190500</xdr:rowOff>
    </xdr:from>
    <xdr:ext cx="1333500" cy="295275"/>
    <xdr:pic>
      <xdr:nvPicPr>
        <xdr:cNvPr id="0" name="image5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914400</xdr:colOff>
      <xdr:row>0</xdr:row>
      <xdr:rowOff>190500</xdr:rowOff>
    </xdr:from>
    <xdr:ext cx="1333500" cy="295275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esklog.io/" TargetMode="External"/><Relationship Id="rId2" Type="http://schemas.openxmlformats.org/officeDocument/2006/relationships/hyperlink" Target="https://app.desklog.io/admin/home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desklog.io/" TargetMode="External"/><Relationship Id="rId2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4" max="4" width="113.38"/>
  </cols>
  <sheetData>
    <row r="1" ht="141.0" customHeight="1"/>
    <row r="2">
      <c r="C2" s="1" t="s">
        <v>0</v>
      </c>
      <c r="D2" s="2"/>
    </row>
    <row r="3">
      <c r="C3" s="3" t="s">
        <v>1</v>
      </c>
      <c r="D3" s="4"/>
    </row>
    <row r="4">
      <c r="C4" s="5">
        <v>1.0</v>
      </c>
      <c r="D4" s="6" t="s">
        <v>2</v>
      </c>
    </row>
    <row r="5">
      <c r="C5" s="7"/>
      <c r="D5" s="8" t="s">
        <v>3</v>
      </c>
    </row>
    <row r="6">
      <c r="C6" s="9">
        <v>2.0</v>
      </c>
      <c r="D6" s="6" t="s">
        <v>4</v>
      </c>
    </row>
    <row r="7">
      <c r="C7" s="10" t="s">
        <v>5</v>
      </c>
      <c r="D7" s="11" t="s">
        <v>6</v>
      </c>
    </row>
    <row r="8">
      <c r="C8" s="10" t="s">
        <v>7</v>
      </c>
      <c r="D8" s="11" t="s">
        <v>8</v>
      </c>
    </row>
    <row r="9">
      <c r="C9" s="10" t="s">
        <v>9</v>
      </c>
      <c r="D9" s="11" t="s">
        <v>10</v>
      </c>
    </row>
    <row r="10">
      <c r="C10" s="12"/>
      <c r="D10" s="11" t="s">
        <v>11</v>
      </c>
    </row>
    <row r="11">
      <c r="C11" s="12"/>
      <c r="D11" s="11" t="s">
        <v>12</v>
      </c>
    </row>
    <row r="12">
      <c r="C12" s="13" t="s">
        <v>13</v>
      </c>
      <c r="D12" s="14" t="s">
        <v>14</v>
      </c>
    </row>
    <row r="13">
      <c r="C13" s="12"/>
      <c r="D13" s="15" t="s">
        <v>15</v>
      </c>
    </row>
    <row r="14">
      <c r="C14" s="7"/>
      <c r="D14" s="15" t="s">
        <v>16</v>
      </c>
    </row>
    <row r="15">
      <c r="C15" s="12"/>
      <c r="D15" s="15" t="s">
        <v>17</v>
      </c>
    </row>
    <row r="16">
      <c r="C16" s="12"/>
      <c r="D16" s="15" t="s">
        <v>18</v>
      </c>
    </row>
    <row r="17">
      <c r="C17" s="10" t="s">
        <v>19</v>
      </c>
      <c r="D17" s="11" t="s">
        <v>20</v>
      </c>
    </row>
    <row r="18">
      <c r="C18" s="9" t="s">
        <v>21</v>
      </c>
      <c r="D18" s="6" t="s">
        <v>22</v>
      </c>
    </row>
    <row r="19">
      <c r="C19" s="10" t="s">
        <v>5</v>
      </c>
      <c r="D19" s="15" t="s">
        <v>23</v>
      </c>
    </row>
    <row r="20">
      <c r="C20" s="16"/>
      <c r="D20" s="15" t="s">
        <v>24</v>
      </c>
    </row>
    <row r="21">
      <c r="C21" s="16"/>
      <c r="D21" s="15" t="s">
        <v>25</v>
      </c>
    </row>
    <row r="22">
      <c r="C22" s="16"/>
      <c r="D22" s="15" t="s">
        <v>26</v>
      </c>
    </row>
    <row r="23">
      <c r="C23" s="16"/>
      <c r="D23" s="15" t="s">
        <v>27</v>
      </c>
    </row>
    <row r="24">
      <c r="C24" s="16"/>
      <c r="D24" s="15" t="s">
        <v>28</v>
      </c>
    </row>
    <row r="25">
      <c r="C25" s="9" t="s">
        <v>29</v>
      </c>
      <c r="D25" s="6" t="s">
        <v>30</v>
      </c>
    </row>
    <row r="26">
      <c r="C26" s="16"/>
      <c r="D26" s="15" t="s">
        <v>31</v>
      </c>
    </row>
    <row r="27">
      <c r="C27" s="16"/>
      <c r="D27" s="15" t="s">
        <v>32</v>
      </c>
    </row>
    <row r="28">
      <c r="C28" s="16"/>
      <c r="D28" s="15" t="s">
        <v>33</v>
      </c>
    </row>
    <row r="29">
      <c r="C29" s="12"/>
      <c r="D29" s="17" t="s">
        <v>34</v>
      </c>
    </row>
    <row r="30">
      <c r="C30" s="12"/>
      <c r="D30" s="11" t="s">
        <v>35</v>
      </c>
    </row>
    <row r="31">
      <c r="C31" s="18"/>
      <c r="D31" s="19"/>
    </row>
    <row r="32">
      <c r="C32" s="20" t="s">
        <v>36</v>
      </c>
      <c r="D32" s="2"/>
    </row>
    <row r="33">
      <c r="C33" s="10" t="s">
        <v>5</v>
      </c>
      <c r="D33" s="21" t="s">
        <v>37</v>
      </c>
    </row>
    <row r="34">
      <c r="C34" s="10" t="s">
        <v>7</v>
      </c>
      <c r="D34" s="21" t="s">
        <v>38</v>
      </c>
    </row>
    <row r="36">
      <c r="C36" s="22" t="s">
        <v>39</v>
      </c>
      <c r="D36" s="2"/>
    </row>
    <row r="37">
      <c r="C37" s="18"/>
      <c r="D37" s="18"/>
    </row>
    <row r="38">
      <c r="C38" s="22" t="s">
        <v>40</v>
      </c>
      <c r="D38" s="2"/>
    </row>
  </sheetData>
  <mergeCells count="5">
    <mergeCell ref="C2:D2"/>
    <mergeCell ref="C32:D32"/>
    <mergeCell ref="C35:D35"/>
    <mergeCell ref="C36:D36"/>
    <mergeCell ref="C38:D38"/>
  </mergeCells>
  <hyperlinks>
    <hyperlink r:id="rId1" ref="C36"/>
    <hyperlink r:id="rId2" ref="C38"/>
  </hyperlin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sheetData>
    <row r="4">
      <c r="C4" s="23" t="s">
        <v>41</v>
      </c>
      <c r="D4" s="24" t="s">
        <v>42</v>
      </c>
      <c r="E4" s="24" t="s">
        <v>43</v>
      </c>
      <c r="F4" s="25" t="s">
        <v>44</v>
      </c>
    </row>
    <row r="5">
      <c r="C5" s="26" t="s">
        <v>45</v>
      </c>
      <c r="D5" s="27">
        <v>0.2916666666666667</v>
      </c>
      <c r="E5" s="27">
        <v>0.7916666666666666</v>
      </c>
      <c r="F5" s="28">
        <v>12.0</v>
      </c>
    </row>
    <row r="6">
      <c r="C6" s="29" t="s">
        <v>46</v>
      </c>
      <c r="D6" s="27">
        <v>0.7916666666666666</v>
      </c>
      <c r="E6" s="27">
        <v>0.2916666666666667</v>
      </c>
      <c r="F6" s="28">
        <v>12.0</v>
      </c>
    </row>
    <row r="7">
      <c r="C7" s="30"/>
      <c r="D7" s="30"/>
      <c r="E7" s="30"/>
      <c r="F7" s="18"/>
    </row>
    <row r="8">
      <c r="C8" s="31" t="s">
        <v>47</v>
      </c>
      <c r="D8" s="32">
        <v>12.0</v>
      </c>
      <c r="E8" s="30"/>
      <c r="F8" s="30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6" max="6" width="15.88"/>
  </cols>
  <sheetData>
    <row r="1">
      <c r="B1" s="33" t="s">
        <v>48</v>
      </c>
      <c r="C1" s="2"/>
      <c r="D1" s="30"/>
      <c r="E1" s="30"/>
      <c r="F1" s="34" t="s">
        <v>10</v>
      </c>
      <c r="G1" s="35"/>
      <c r="H1" s="35"/>
      <c r="I1" s="35"/>
      <c r="J1" s="35"/>
      <c r="K1" s="35"/>
      <c r="L1" s="35"/>
      <c r="M1" s="35"/>
    </row>
    <row r="2">
      <c r="B2" s="36" t="s">
        <v>49</v>
      </c>
      <c r="C2" s="37" t="s">
        <v>50</v>
      </c>
      <c r="D2" s="30"/>
      <c r="E2" s="30"/>
      <c r="F2" s="36" t="s">
        <v>51</v>
      </c>
      <c r="G2" s="37" t="s">
        <v>50</v>
      </c>
      <c r="H2" s="37" t="s">
        <v>52</v>
      </c>
      <c r="I2" s="37" t="s">
        <v>50</v>
      </c>
      <c r="J2" s="37" t="s">
        <v>53</v>
      </c>
      <c r="K2" s="37" t="s">
        <v>50</v>
      </c>
      <c r="L2" s="37" t="s">
        <v>54</v>
      </c>
      <c r="M2" s="37" t="s">
        <v>50</v>
      </c>
    </row>
    <row r="3">
      <c r="B3" s="38" t="s">
        <v>55</v>
      </c>
      <c r="C3" s="39">
        <v>45.0</v>
      </c>
      <c r="D3" s="30"/>
      <c r="E3" s="30"/>
      <c r="F3" s="38" t="s">
        <v>55</v>
      </c>
      <c r="G3" s="39">
        <v>45.0</v>
      </c>
      <c r="H3" s="40" t="s">
        <v>56</v>
      </c>
      <c r="I3" s="39">
        <v>16.0</v>
      </c>
      <c r="J3" s="40" t="s">
        <v>57</v>
      </c>
      <c r="K3" s="41">
        <f>IF(ISERROR(VLOOKUP(J3,PULI,2,0)),"",(VLOOKUP(J3,PULI,2,0)))</f>
        <v>28</v>
      </c>
      <c r="L3" s="40" t="s">
        <v>58</v>
      </c>
      <c r="M3" s="41">
        <f>IF(ISERROR(VLOOKUP(L3,PULI,2,0)),"",(VLOOKUP(L3,PULI,2,0)))</f>
        <v>24</v>
      </c>
    </row>
    <row r="4">
      <c r="B4" s="38" t="s">
        <v>59</v>
      </c>
      <c r="C4" s="39">
        <v>26.0</v>
      </c>
      <c r="D4" s="30"/>
      <c r="E4" s="30"/>
      <c r="F4" s="38" t="s">
        <v>59</v>
      </c>
      <c r="G4" s="39">
        <v>26.0</v>
      </c>
      <c r="H4" s="40" t="s">
        <v>60</v>
      </c>
      <c r="I4" s="39">
        <v>18.0</v>
      </c>
      <c r="J4" s="40" t="s">
        <v>61</v>
      </c>
      <c r="K4" s="41">
        <f>IF(ISERROR(VLOOKUP(J4,PULI,2,0)),"",(VLOOKUP(J4,PULI,2,0)))</f>
        <v>25</v>
      </c>
      <c r="L4" s="40" t="s">
        <v>62</v>
      </c>
      <c r="M4" s="41">
        <f>IF(ISERROR(VLOOKUP(L4,PULI,2,0)),"",(VLOOKUP(L4,PULI,2,0)))</f>
        <v>28</v>
      </c>
    </row>
    <row r="5">
      <c r="B5" s="38" t="s">
        <v>63</v>
      </c>
      <c r="C5" s="39">
        <v>24.0</v>
      </c>
      <c r="D5" s="30"/>
      <c r="E5" s="30"/>
      <c r="F5" s="38" t="s">
        <v>63</v>
      </c>
      <c r="G5" s="39">
        <v>24.0</v>
      </c>
      <c r="H5" s="40" t="s">
        <v>64</v>
      </c>
      <c r="I5" s="39">
        <v>44.0</v>
      </c>
      <c r="J5" s="40" t="s">
        <v>65</v>
      </c>
      <c r="K5" s="41">
        <f>IF(ISERROR(VLOOKUP(J5,PULI,2,0)),"",(VLOOKUP(J5,PULI,2,0)))</f>
        <v>36</v>
      </c>
      <c r="L5" s="40" t="s">
        <v>66</v>
      </c>
      <c r="M5" s="41">
        <f>IF(ISERROR(VLOOKUP(L5,PULI,2,0)),"",(VLOOKUP(L5,PULI,2,0)))</f>
        <v>35</v>
      </c>
    </row>
    <row r="6">
      <c r="B6" s="38" t="s">
        <v>67</v>
      </c>
      <c r="C6" s="39">
        <v>32.0</v>
      </c>
      <c r="D6" s="30"/>
      <c r="E6" s="30"/>
      <c r="F6" s="38" t="s">
        <v>67</v>
      </c>
      <c r="G6" s="39">
        <v>32.0</v>
      </c>
      <c r="H6" s="40" t="s">
        <v>68</v>
      </c>
      <c r="I6" s="39">
        <v>46.0</v>
      </c>
      <c r="J6" s="40" t="s">
        <v>69</v>
      </c>
      <c r="K6" s="41">
        <f>IF(ISERROR(VLOOKUP(J6,PULI,2,0)),"",(VLOOKUP(J6,PULI,2,0)))</f>
        <v>26</v>
      </c>
      <c r="L6" s="40" t="s">
        <v>70</v>
      </c>
      <c r="M6" s="41">
        <f>IF(ISERROR(VLOOKUP(L6,PULI,2,0)),"",(VLOOKUP(L6,PULI,2,0)))</f>
        <v>47</v>
      </c>
    </row>
    <row r="7">
      <c r="B7" s="38" t="s">
        <v>71</v>
      </c>
      <c r="C7" s="39">
        <v>46.0</v>
      </c>
      <c r="D7" s="30"/>
      <c r="E7" s="30"/>
      <c r="F7" s="38" t="s">
        <v>71</v>
      </c>
      <c r="G7" s="39">
        <v>46.0</v>
      </c>
      <c r="H7" s="40" t="s">
        <v>72</v>
      </c>
      <c r="I7" s="39">
        <v>37.0</v>
      </c>
      <c r="J7" s="40" t="s">
        <v>73</v>
      </c>
      <c r="K7" s="41">
        <f>IF(ISERROR(VLOOKUP(J7,PULI,2,0)),"",(VLOOKUP(J7,PULI,2,0)))</f>
        <v>48</v>
      </c>
      <c r="L7" s="40" t="s">
        <v>74</v>
      </c>
      <c r="M7" s="41">
        <f>IF(ISERROR(VLOOKUP(L7,PULI,2,0)),"",(VLOOKUP(L7,PULI,2,0)))</f>
        <v>39</v>
      </c>
    </row>
    <row r="8">
      <c r="B8" s="38" t="s">
        <v>75</v>
      </c>
      <c r="C8" s="39">
        <v>33.0</v>
      </c>
      <c r="D8" s="30"/>
      <c r="E8" s="30"/>
      <c r="F8" s="38" t="s">
        <v>75</v>
      </c>
      <c r="G8" s="39">
        <v>33.0</v>
      </c>
      <c r="H8" s="40" t="s">
        <v>76</v>
      </c>
      <c r="I8" s="39">
        <v>28.0</v>
      </c>
      <c r="J8" s="40" t="s">
        <v>77</v>
      </c>
      <c r="K8" s="41">
        <f>IF(ISERROR(VLOOKUP(J8,PULI,2,0)),"",(VLOOKUP(J8,PULI,2,0)))</f>
        <v>21</v>
      </c>
      <c r="L8" s="40" t="s">
        <v>78</v>
      </c>
      <c r="M8" s="41">
        <f>IF(ISERROR(VLOOKUP(L8,PULI,2,0)),"",(VLOOKUP(L8,PULI,2,0)))</f>
        <v>49</v>
      </c>
    </row>
    <row r="9">
      <c r="B9" s="38" t="s">
        <v>79</v>
      </c>
      <c r="C9" s="39">
        <v>22.0</v>
      </c>
      <c r="D9" s="30"/>
      <c r="E9" s="30"/>
      <c r="F9" s="38" t="s">
        <v>79</v>
      </c>
      <c r="G9" s="39">
        <v>22.0</v>
      </c>
      <c r="H9" s="40" t="s">
        <v>80</v>
      </c>
      <c r="I9" s="39">
        <v>48.0</v>
      </c>
      <c r="J9" s="40" t="s">
        <v>81</v>
      </c>
      <c r="K9" s="41">
        <f>IF(ISERROR(VLOOKUP(J9,PULI,2,0)),"",(VLOOKUP(J9,PULI,2,0)))</f>
        <v>28</v>
      </c>
      <c r="L9" s="40" t="s">
        <v>82</v>
      </c>
      <c r="M9" s="41">
        <f>IF(ISERROR(VLOOKUP(L9,PULI,2,0)),"",(VLOOKUP(L9,PULI,2,0)))</f>
        <v>48</v>
      </c>
    </row>
    <row r="10">
      <c r="B10" s="38" t="s">
        <v>83</v>
      </c>
      <c r="C10" s="39">
        <v>34.0</v>
      </c>
      <c r="D10" s="30"/>
      <c r="E10" s="30"/>
      <c r="F10" s="38" t="s">
        <v>83</v>
      </c>
      <c r="G10" s="39">
        <v>34.0</v>
      </c>
      <c r="H10" s="40" t="s">
        <v>84</v>
      </c>
      <c r="I10" s="39">
        <v>25.0</v>
      </c>
      <c r="J10" s="40" t="s">
        <v>85</v>
      </c>
      <c r="K10" s="41">
        <f>IF(ISERROR(VLOOKUP(J10,PULI,2,0)),"",(VLOOKUP(J10,PULI,2,0)))</f>
        <v>29</v>
      </c>
      <c r="L10" s="40" t="s">
        <v>86</v>
      </c>
      <c r="M10" s="41">
        <f>IF(ISERROR(VLOOKUP(L10,PULI,2,0)),"",(VLOOKUP(L10,PULI,2,0)))</f>
        <v>59</v>
      </c>
    </row>
    <row r="11">
      <c r="B11" s="38" t="s">
        <v>87</v>
      </c>
      <c r="C11" s="39">
        <v>4.0</v>
      </c>
      <c r="D11" s="30"/>
      <c r="E11" s="30"/>
      <c r="F11" s="38" t="s">
        <v>87</v>
      </c>
      <c r="G11" s="39">
        <v>4.0</v>
      </c>
      <c r="H11" s="40" t="s">
        <v>88</v>
      </c>
      <c r="I11" s="39">
        <v>45.0</v>
      </c>
      <c r="J11" s="40" t="s">
        <v>89</v>
      </c>
      <c r="K11" s="41">
        <f>IF(ISERROR(VLOOKUP(J11,PULI,2,0)),"",(VLOOKUP(J11,PULI,2,0)))</f>
        <v>20</v>
      </c>
      <c r="L11" s="40" t="s">
        <v>90</v>
      </c>
      <c r="M11" s="41">
        <f>IF(ISERROR(VLOOKUP(L11,PULI,2,0)),"",(VLOOKUP(L11,PULI,2,0)))</f>
        <v>59</v>
      </c>
    </row>
    <row r="12">
      <c r="B12" s="38" t="s">
        <v>91</v>
      </c>
      <c r="C12" s="39">
        <v>14.0</v>
      </c>
      <c r="D12" s="30"/>
      <c r="E12" s="30"/>
      <c r="F12" s="38" t="s">
        <v>91</v>
      </c>
      <c r="G12" s="39">
        <v>14.0</v>
      </c>
      <c r="H12" s="40" t="s">
        <v>92</v>
      </c>
      <c r="I12" s="39">
        <v>28.0</v>
      </c>
      <c r="J12" s="40" t="s">
        <v>93</v>
      </c>
      <c r="K12" s="41">
        <f>IF(ISERROR(VLOOKUP(J12,PULI,2,0)),"",(VLOOKUP(J12,PULI,2,0)))</f>
        <v>16</v>
      </c>
      <c r="L12" s="40" t="s">
        <v>94</v>
      </c>
      <c r="M12" s="41">
        <f>IF(ISERROR(VLOOKUP(L12,PULI,2,0)),"",(VLOOKUP(L12,PULI,2,0)))</f>
        <v>46</v>
      </c>
    </row>
    <row r="13">
      <c r="B13" s="38" t="s">
        <v>56</v>
      </c>
      <c r="C13" s="39">
        <v>16.0</v>
      </c>
      <c r="D13" s="30"/>
      <c r="E13" s="30"/>
      <c r="F13" s="42" t="s">
        <v>95</v>
      </c>
      <c r="G13" s="43">
        <f>SUM(G3:G12)</f>
        <v>280</v>
      </c>
      <c r="H13" s="30"/>
      <c r="I13" s="43">
        <f>SUM(I3:I12)</f>
        <v>335</v>
      </c>
      <c r="J13" s="30"/>
      <c r="K13" s="43">
        <f>SUM(K3:K12)</f>
        <v>277</v>
      </c>
      <c r="L13" s="30"/>
      <c r="M13" s="43">
        <f>SUM(M3:M12)</f>
        <v>434</v>
      </c>
    </row>
    <row r="14">
      <c r="B14" s="38" t="s">
        <v>60</v>
      </c>
      <c r="C14" s="39">
        <v>18.0</v>
      </c>
      <c r="D14" s="30"/>
      <c r="E14" s="30"/>
      <c r="F14" s="42" t="s">
        <v>96</v>
      </c>
      <c r="G14" s="43">
        <f>G13*12</f>
        <v>3360</v>
      </c>
      <c r="H14" s="30"/>
      <c r="I14" s="43">
        <f>I13*12</f>
        <v>4020</v>
      </c>
      <c r="J14" s="30"/>
      <c r="K14" s="43">
        <f>K13*12</f>
        <v>3324</v>
      </c>
      <c r="L14" s="30"/>
      <c r="M14" s="43">
        <f>M13*12</f>
        <v>5208</v>
      </c>
    </row>
    <row r="15">
      <c r="B15" s="38" t="s">
        <v>64</v>
      </c>
      <c r="C15" s="39">
        <v>44.0</v>
      </c>
      <c r="D15" s="30"/>
      <c r="E15" s="30"/>
      <c r="F15" s="44" t="s">
        <v>14</v>
      </c>
      <c r="G15" s="2"/>
      <c r="H15" s="30"/>
      <c r="I15" s="45" t="s">
        <v>97</v>
      </c>
      <c r="J15" s="35"/>
      <c r="K15" s="46" t="s">
        <v>98</v>
      </c>
      <c r="L15" s="47"/>
      <c r="M15" s="47"/>
      <c r="N15" s="47"/>
      <c r="O15" s="48"/>
    </row>
    <row r="16">
      <c r="B16" s="38" t="s">
        <v>68</v>
      </c>
      <c r="C16" s="39">
        <v>46.0</v>
      </c>
      <c r="D16" s="30"/>
      <c r="E16" s="30"/>
      <c r="F16" s="38" t="s">
        <v>99</v>
      </c>
      <c r="G16" s="49">
        <v>10.0</v>
      </c>
      <c r="H16" s="30"/>
      <c r="I16" s="38" t="s">
        <v>99</v>
      </c>
      <c r="J16" s="49">
        <f>G16*Shifts!D8</f>
        <v>120</v>
      </c>
      <c r="K16" s="30"/>
      <c r="L16" s="30"/>
      <c r="M16" s="30"/>
    </row>
    <row r="17">
      <c r="B17" s="38" t="s">
        <v>72</v>
      </c>
      <c r="C17" s="39">
        <v>37.0</v>
      </c>
      <c r="D17" s="30"/>
      <c r="E17" s="30"/>
      <c r="F17" s="38" t="s">
        <v>100</v>
      </c>
      <c r="G17" s="49">
        <v>10.0</v>
      </c>
      <c r="H17" s="30"/>
      <c r="I17" s="38" t="s">
        <v>100</v>
      </c>
      <c r="J17" s="49">
        <f>G17*Shifts!D8</f>
        <v>120</v>
      </c>
      <c r="K17" s="30"/>
      <c r="L17" s="30"/>
      <c r="M17" s="30"/>
    </row>
    <row r="18">
      <c r="B18" s="38" t="s">
        <v>76</v>
      </c>
      <c r="C18" s="39">
        <v>28.0</v>
      </c>
      <c r="D18" s="30"/>
      <c r="E18" s="30"/>
      <c r="F18" s="38" t="s">
        <v>101</v>
      </c>
      <c r="G18" s="49">
        <v>10.0</v>
      </c>
      <c r="H18" s="30"/>
      <c r="I18" s="38" t="s">
        <v>101</v>
      </c>
      <c r="J18" s="49">
        <f>G18*Shifts!D8</f>
        <v>120</v>
      </c>
      <c r="K18" s="30"/>
      <c r="L18" s="30"/>
      <c r="M18" s="30"/>
    </row>
    <row r="19">
      <c r="B19" s="38" t="s">
        <v>80</v>
      </c>
      <c r="C19" s="39">
        <v>48.0</v>
      </c>
      <c r="D19" s="30"/>
      <c r="E19" s="30"/>
      <c r="F19" s="38" t="s">
        <v>102</v>
      </c>
      <c r="G19" s="49">
        <v>10.0</v>
      </c>
      <c r="H19" s="30"/>
      <c r="I19" s="38" t="s">
        <v>102</v>
      </c>
      <c r="J19" s="49">
        <f>G19*Shifts!D8</f>
        <v>120</v>
      </c>
      <c r="K19" s="30"/>
      <c r="L19" s="30"/>
      <c r="M19" s="30"/>
    </row>
    <row r="20">
      <c r="B20" s="38" t="s">
        <v>84</v>
      </c>
      <c r="C20" s="39">
        <v>25.0</v>
      </c>
      <c r="D20" s="30"/>
      <c r="E20" s="30"/>
      <c r="F20" s="30"/>
      <c r="G20" s="30"/>
      <c r="H20" s="30"/>
      <c r="I20" s="30"/>
      <c r="J20" s="30"/>
      <c r="K20" s="30"/>
      <c r="L20" s="30"/>
      <c r="M20" s="30"/>
    </row>
    <row r="21">
      <c r="B21" s="38" t="s">
        <v>88</v>
      </c>
      <c r="C21" s="39">
        <v>45.0</v>
      </c>
      <c r="D21" s="30"/>
      <c r="E21" s="30"/>
      <c r="F21" s="30"/>
      <c r="G21" s="30"/>
      <c r="H21" s="30"/>
      <c r="I21" s="30"/>
      <c r="J21" s="30"/>
      <c r="K21" s="30"/>
      <c r="L21" s="30"/>
      <c r="M21" s="30"/>
    </row>
    <row r="22">
      <c r="B22" s="38" t="s">
        <v>92</v>
      </c>
      <c r="C22" s="39">
        <v>28.0</v>
      </c>
      <c r="D22" s="30"/>
      <c r="E22" s="30"/>
      <c r="F22" s="30"/>
      <c r="G22" s="30"/>
      <c r="H22" s="30"/>
      <c r="I22" s="30"/>
      <c r="J22" s="30"/>
      <c r="K22" s="30"/>
      <c r="L22" s="30"/>
      <c r="M22" s="30"/>
    </row>
    <row r="23">
      <c r="B23" s="38" t="s">
        <v>57</v>
      </c>
      <c r="C23" s="39">
        <v>28.0</v>
      </c>
      <c r="D23" s="30"/>
      <c r="E23" s="30"/>
      <c r="F23" s="30"/>
      <c r="G23" s="30"/>
      <c r="H23" s="30"/>
      <c r="I23" s="30"/>
      <c r="J23" s="30"/>
      <c r="K23" s="30"/>
      <c r="L23" s="30"/>
      <c r="M23" s="30"/>
    </row>
    <row r="24">
      <c r="B24" s="38" t="s">
        <v>61</v>
      </c>
      <c r="C24" s="39">
        <v>25.0</v>
      </c>
      <c r="D24" s="30"/>
      <c r="E24" s="30"/>
      <c r="F24" s="30"/>
      <c r="G24" s="30"/>
      <c r="H24" s="30"/>
      <c r="I24" s="30"/>
      <c r="J24" s="30"/>
      <c r="K24" s="30"/>
      <c r="L24" s="30"/>
      <c r="M24" s="30"/>
    </row>
    <row r="25">
      <c r="B25" s="38" t="s">
        <v>65</v>
      </c>
      <c r="C25" s="39">
        <v>36.0</v>
      </c>
      <c r="D25" s="30"/>
      <c r="E25" s="30"/>
      <c r="F25" s="30"/>
      <c r="G25" s="30"/>
      <c r="H25" s="30"/>
      <c r="I25" s="30"/>
      <c r="J25" s="30"/>
      <c r="K25" s="30"/>
      <c r="L25" s="30"/>
      <c r="M25" s="30"/>
    </row>
    <row r="26">
      <c r="B26" s="38" t="s">
        <v>69</v>
      </c>
      <c r="C26" s="39">
        <v>26.0</v>
      </c>
      <c r="D26" s="30"/>
      <c r="E26" s="30"/>
      <c r="F26" s="30"/>
      <c r="G26" s="30"/>
      <c r="H26" s="30"/>
      <c r="I26" s="30"/>
      <c r="J26" s="30"/>
      <c r="K26" s="30"/>
      <c r="L26" s="30"/>
      <c r="M26" s="30"/>
    </row>
    <row r="27">
      <c r="B27" s="38" t="s">
        <v>73</v>
      </c>
      <c r="C27" s="39">
        <v>48.0</v>
      </c>
      <c r="D27" s="30"/>
      <c r="E27" s="30"/>
      <c r="F27" s="30"/>
      <c r="G27" s="30"/>
      <c r="H27" s="30"/>
      <c r="I27" s="30"/>
      <c r="J27" s="30"/>
      <c r="K27" s="30"/>
      <c r="L27" s="30"/>
      <c r="M27" s="30"/>
    </row>
    <row r="28">
      <c r="B28" s="38" t="s">
        <v>77</v>
      </c>
      <c r="C28" s="39">
        <v>21.0</v>
      </c>
      <c r="D28" s="30"/>
      <c r="E28" s="30"/>
      <c r="F28" s="30"/>
      <c r="G28" s="30"/>
      <c r="H28" s="30"/>
      <c r="I28" s="30"/>
      <c r="J28" s="30"/>
      <c r="K28" s="30"/>
      <c r="L28" s="30"/>
      <c r="M28" s="30"/>
    </row>
    <row r="29">
      <c r="B29" s="38" t="s">
        <v>81</v>
      </c>
      <c r="C29" s="39">
        <v>28.0</v>
      </c>
      <c r="D29" s="30"/>
      <c r="E29" s="30"/>
      <c r="F29" s="30"/>
      <c r="G29" s="30"/>
      <c r="H29" s="30"/>
      <c r="I29" s="30"/>
      <c r="J29" s="30"/>
      <c r="K29" s="30"/>
      <c r="L29" s="30"/>
      <c r="M29" s="30"/>
    </row>
    <row r="30">
      <c r="B30" s="38" t="s">
        <v>85</v>
      </c>
      <c r="C30" s="39">
        <v>29.0</v>
      </c>
      <c r="D30" s="30"/>
      <c r="E30" s="30"/>
      <c r="F30" s="30"/>
      <c r="G30" s="30"/>
      <c r="H30" s="30"/>
      <c r="I30" s="30"/>
      <c r="J30" s="30"/>
      <c r="K30" s="30"/>
      <c r="L30" s="30"/>
      <c r="M30" s="30"/>
    </row>
    <row r="31">
      <c r="B31" s="38" t="s">
        <v>89</v>
      </c>
      <c r="C31" s="39">
        <v>20.0</v>
      </c>
      <c r="D31" s="30"/>
      <c r="E31" s="30"/>
      <c r="F31" s="30"/>
      <c r="G31" s="30"/>
      <c r="H31" s="30"/>
      <c r="I31" s="30"/>
      <c r="J31" s="30"/>
      <c r="K31" s="30"/>
      <c r="L31" s="30"/>
      <c r="M31" s="30"/>
    </row>
    <row r="32">
      <c r="B32" s="38" t="s">
        <v>93</v>
      </c>
      <c r="C32" s="39">
        <v>16.0</v>
      </c>
      <c r="D32" s="30"/>
      <c r="E32" s="30"/>
      <c r="F32" s="30"/>
      <c r="G32" s="30"/>
      <c r="H32" s="30"/>
      <c r="I32" s="30"/>
      <c r="J32" s="30"/>
      <c r="K32" s="30"/>
      <c r="L32" s="30"/>
      <c r="M32" s="30"/>
    </row>
    <row r="33">
      <c r="B33" s="38" t="s">
        <v>58</v>
      </c>
      <c r="C33" s="39">
        <v>24.0</v>
      </c>
      <c r="D33" s="30"/>
      <c r="E33" s="30"/>
      <c r="F33" s="30"/>
      <c r="G33" s="30"/>
      <c r="H33" s="30"/>
      <c r="I33" s="30"/>
      <c r="J33" s="30"/>
      <c r="K33" s="30"/>
      <c r="L33" s="30"/>
      <c r="M33" s="30"/>
    </row>
    <row r="34">
      <c r="B34" s="38" t="s">
        <v>62</v>
      </c>
      <c r="C34" s="39">
        <v>28.0</v>
      </c>
      <c r="D34" s="30"/>
      <c r="E34" s="30"/>
      <c r="F34" s="30"/>
      <c r="G34" s="30"/>
      <c r="H34" s="30"/>
      <c r="I34" s="30"/>
      <c r="J34" s="30"/>
      <c r="K34" s="30"/>
      <c r="L34" s="30"/>
      <c r="M34" s="30"/>
    </row>
    <row r="35">
      <c r="B35" s="38" t="s">
        <v>66</v>
      </c>
      <c r="C35" s="39">
        <v>35.0</v>
      </c>
      <c r="D35" s="30"/>
      <c r="E35" s="30"/>
      <c r="F35" s="30"/>
      <c r="G35" s="30"/>
      <c r="H35" s="30"/>
      <c r="I35" s="30"/>
      <c r="J35" s="30"/>
      <c r="K35" s="30"/>
      <c r="L35" s="30"/>
      <c r="M35" s="30"/>
    </row>
    <row r="36">
      <c r="B36" s="38" t="s">
        <v>70</v>
      </c>
      <c r="C36" s="39">
        <v>47.0</v>
      </c>
      <c r="D36" s="30"/>
      <c r="E36" s="30"/>
      <c r="F36" s="30"/>
      <c r="G36" s="30"/>
      <c r="H36" s="30"/>
      <c r="I36" s="30"/>
      <c r="J36" s="30"/>
      <c r="K36" s="30"/>
      <c r="L36" s="30"/>
      <c r="M36" s="30"/>
    </row>
    <row r="37">
      <c r="B37" s="38" t="s">
        <v>74</v>
      </c>
      <c r="C37" s="39">
        <v>39.0</v>
      </c>
      <c r="D37" s="30"/>
      <c r="E37" s="30"/>
      <c r="F37" s="30"/>
      <c r="G37" s="30"/>
      <c r="H37" s="30"/>
      <c r="I37" s="30"/>
      <c r="J37" s="30"/>
      <c r="K37" s="30"/>
      <c r="L37" s="30"/>
      <c r="M37" s="30"/>
    </row>
    <row r="38">
      <c r="B38" s="38" t="s">
        <v>78</v>
      </c>
      <c r="C38" s="39">
        <v>49.0</v>
      </c>
      <c r="D38" s="30"/>
      <c r="E38" s="30"/>
      <c r="F38" s="30"/>
      <c r="G38" s="30"/>
      <c r="H38" s="30"/>
      <c r="I38" s="30"/>
      <c r="J38" s="30"/>
      <c r="K38" s="30"/>
      <c r="L38" s="30"/>
      <c r="M38" s="30"/>
    </row>
    <row r="39">
      <c r="B39" s="38" t="s">
        <v>82</v>
      </c>
      <c r="C39" s="39">
        <v>48.0</v>
      </c>
      <c r="D39" s="30"/>
      <c r="E39" s="30"/>
      <c r="F39" s="30"/>
      <c r="G39" s="30"/>
      <c r="H39" s="30"/>
      <c r="I39" s="30"/>
      <c r="J39" s="30"/>
      <c r="K39" s="30"/>
      <c r="L39" s="30"/>
      <c r="M39" s="30"/>
    </row>
    <row r="40">
      <c r="B40" s="38" t="s">
        <v>86</v>
      </c>
      <c r="C40" s="39">
        <v>59.0</v>
      </c>
      <c r="D40" s="30"/>
      <c r="E40" s="30"/>
      <c r="F40" s="30"/>
      <c r="G40" s="30"/>
      <c r="H40" s="30"/>
      <c r="I40" s="30"/>
      <c r="J40" s="30"/>
      <c r="K40" s="30"/>
      <c r="L40" s="30"/>
      <c r="M40" s="30"/>
    </row>
    <row r="41">
      <c r="B41" s="38" t="s">
        <v>90</v>
      </c>
      <c r="C41" s="39">
        <v>59.0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</row>
    <row r="42">
      <c r="B42" s="38" t="s">
        <v>94</v>
      </c>
      <c r="C42" s="39">
        <v>46.0</v>
      </c>
      <c r="D42" s="30"/>
      <c r="E42" s="30"/>
      <c r="F42" s="30"/>
      <c r="G42" s="30"/>
      <c r="H42" s="30"/>
      <c r="I42" s="30"/>
      <c r="J42" s="30"/>
      <c r="K42" s="30"/>
      <c r="L42" s="30"/>
      <c r="M42" s="30"/>
    </row>
  </sheetData>
  <mergeCells count="5">
    <mergeCell ref="B1:C1"/>
    <mergeCell ref="F1:M1"/>
    <mergeCell ref="F15:G15"/>
    <mergeCell ref="I15:J15"/>
    <mergeCell ref="K15:O15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2" width="21.88"/>
    <col customWidth="1" min="8" max="8" width="13.75"/>
    <col customWidth="1" min="9" max="9" width="14.38"/>
  </cols>
  <sheetData>
    <row r="1">
      <c r="A1" s="50"/>
      <c r="B1" s="50"/>
      <c r="C1" s="50"/>
      <c r="D1" s="50"/>
      <c r="E1" s="50"/>
      <c r="F1" s="50"/>
      <c r="G1" s="50"/>
      <c r="H1" s="50"/>
      <c r="I1" s="50"/>
      <c r="J1" s="5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</row>
    <row r="2" ht="24.75" customHeight="1">
      <c r="A2" s="50"/>
      <c r="B2" s="51" t="s">
        <v>103</v>
      </c>
      <c r="J2" s="5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</row>
    <row r="3">
      <c r="A3" s="50"/>
      <c r="B3" s="52" t="s">
        <v>104</v>
      </c>
      <c r="J3" s="5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</row>
    <row r="4">
      <c r="A4" s="50"/>
      <c r="B4" s="53"/>
      <c r="C4" s="53"/>
      <c r="D4" s="50"/>
      <c r="E4" s="54"/>
      <c r="F4" s="54"/>
      <c r="G4" s="54"/>
      <c r="H4" s="55" t="s">
        <v>105</v>
      </c>
      <c r="I4" s="53"/>
      <c r="J4" s="5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</row>
    <row r="5">
      <c r="A5" s="50"/>
      <c r="B5" s="56" t="s">
        <v>106</v>
      </c>
      <c r="C5" s="35"/>
      <c r="D5" s="50"/>
      <c r="E5" s="54"/>
      <c r="F5" s="54"/>
      <c r="G5" s="54"/>
      <c r="H5" s="57" t="s">
        <v>107</v>
      </c>
      <c r="J5" s="5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</row>
    <row r="6">
      <c r="A6" s="50"/>
      <c r="B6" s="58" t="s">
        <v>108</v>
      </c>
      <c r="C6" s="59"/>
      <c r="G6" s="60"/>
      <c r="H6" s="53"/>
      <c r="I6" s="53"/>
      <c r="J6" s="5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</row>
    <row r="7">
      <c r="A7" s="50"/>
      <c r="B7" s="58" t="s">
        <v>109</v>
      </c>
      <c r="C7" s="59"/>
      <c r="D7" s="30"/>
      <c r="E7" s="18"/>
      <c r="F7" s="54"/>
      <c r="G7" s="54"/>
      <c r="H7" s="61"/>
      <c r="J7" s="5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</row>
    <row r="8">
      <c r="A8" s="50"/>
      <c r="B8" s="62" t="s">
        <v>110</v>
      </c>
      <c r="C8" s="53"/>
      <c r="D8" s="54"/>
      <c r="E8" s="54"/>
      <c r="F8" s="54"/>
      <c r="G8" s="54"/>
      <c r="H8" s="61"/>
      <c r="J8" s="5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</row>
    <row r="9">
      <c r="A9" s="50"/>
      <c r="B9" s="63" t="s">
        <v>111</v>
      </c>
      <c r="C9" s="64">
        <v>45292.0</v>
      </c>
      <c r="D9" s="35"/>
      <c r="E9" s="54"/>
      <c r="F9" s="54"/>
      <c r="G9" s="54"/>
      <c r="H9" s="61"/>
      <c r="J9" s="5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</row>
    <row r="10">
      <c r="A10" s="50"/>
      <c r="B10" s="65"/>
      <c r="C10" s="65"/>
      <c r="D10" s="65"/>
      <c r="E10" s="54"/>
      <c r="F10" s="54"/>
      <c r="G10" s="54"/>
      <c r="H10" s="62"/>
      <c r="I10" s="53"/>
      <c r="J10" s="5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</row>
    <row r="11">
      <c r="A11" s="50"/>
      <c r="B11" s="66" t="s">
        <v>30</v>
      </c>
      <c r="J11" s="5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</row>
    <row r="12">
      <c r="A12" s="50"/>
      <c r="B12" s="67" t="s">
        <v>112</v>
      </c>
      <c r="C12" s="68" t="s">
        <v>113</v>
      </c>
      <c r="D12" s="69" t="s">
        <v>51</v>
      </c>
      <c r="E12" s="69" t="s">
        <v>52</v>
      </c>
      <c r="F12" s="69" t="s">
        <v>53</v>
      </c>
      <c r="G12" s="69" t="s">
        <v>54</v>
      </c>
      <c r="H12" s="67" t="s">
        <v>97</v>
      </c>
      <c r="I12" s="67" t="s">
        <v>114</v>
      </c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>
      <c r="A13" s="50"/>
      <c r="B13" s="70">
        <f>C9</f>
        <v>45292</v>
      </c>
      <c r="C13" s="71" t="s">
        <v>115</v>
      </c>
      <c r="D13" s="72" t="s">
        <v>45</v>
      </c>
      <c r="E13" s="73" t="s">
        <v>46</v>
      </c>
      <c r="F13" s="74" t="s">
        <v>116</v>
      </c>
      <c r="G13" s="74" t="s">
        <v>116</v>
      </c>
      <c r="H13" s="75">
        <f>'Details of Team and employees '!J16+'Details of Team and employees '!J17</f>
        <v>240</v>
      </c>
      <c r="I13" s="76">
        <f>'Details of Team and employees '!G14+'Details of Team and employees '!I14</f>
        <v>7380</v>
      </c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>
      <c r="A14" s="50"/>
      <c r="B14" s="70">
        <f t="shared" ref="B14:B40" si="1">B13+1</f>
        <v>45293</v>
      </c>
      <c r="C14" s="77"/>
      <c r="D14" s="78" t="s">
        <v>45</v>
      </c>
      <c r="E14" s="79" t="s">
        <v>46</v>
      </c>
      <c r="F14" s="80" t="s">
        <v>116</v>
      </c>
      <c r="G14" s="80" t="s">
        <v>116</v>
      </c>
      <c r="H14" s="75">
        <f>'Details of Team and employees '!J16+'Details of Team and employees '!J17</f>
        <v>240</v>
      </c>
      <c r="I14" s="76">
        <f>'Details of Team and employees '!G14+'Details of Team and employees '!I14</f>
        <v>7380</v>
      </c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>
      <c r="A15" s="50"/>
      <c r="B15" s="70">
        <f t="shared" si="1"/>
        <v>45294</v>
      </c>
      <c r="C15" s="77"/>
      <c r="D15" s="80" t="s">
        <v>116</v>
      </c>
      <c r="E15" s="80" t="s">
        <v>116</v>
      </c>
      <c r="F15" s="79" t="s">
        <v>46</v>
      </c>
      <c r="G15" s="78" t="s">
        <v>45</v>
      </c>
      <c r="H15" s="75">
        <f>'Details of Team and employees '!J18+'Details of Team and employees '!J19</f>
        <v>240</v>
      </c>
      <c r="I15" s="76">
        <f>'Details of Team and employees '!K14+'Details of Team and employees '!M14</f>
        <v>8532</v>
      </c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>
      <c r="A16" s="50"/>
      <c r="B16" s="70">
        <f t="shared" si="1"/>
        <v>45295</v>
      </c>
      <c r="C16" s="77"/>
      <c r="D16" s="80" t="s">
        <v>116</v>
      </c>
      <c r="E16" s="80" t="s">
        <v>116</v>
      </c>
      <c r="F16" s="79" t="s">
        <v>46</v>
      </c>
      <c r="G16" s="78" t="s">
        <v>45</v>
      </c>
      <c r="H16" s="75">
        <f>'Details of Team and employees '!J18+'Details of Team and employees '!J19</f>
        <v>240</v>
      </c>
      <c r="I16" s="76">
        <f>'Details of Team and employees '!K14+'Details of Team and employees '!M14</f>
        <v>8532</v>
      </c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>
      <c r="A17" s="50"/>
      <c r="B17" s="70">
        <f t="shared" si="1"/>
        <v>45296</v>
      </c>
      <c r="C17" s="77"/>
      <c r="D17" s="78" t="s">
        <v>45</v>
      </c>
      <c r="E17" s="79" t="s">
        <v>46</v>
      </c>
      <c r="F17" s="80" t="s">
        <v>116</v>
      </c>
      <c r="G17" s="80" t="s">
        <v>116</v>
      </c>
      <c r="H17" s="75">
        <f>'Details of Team and employees '!J16+'Details of Team and employees '!J17</f>
        <v>240</v>
      </c>
      <c r="I17" s="76">
        <f>'Details of Team and employees '!G14+'Details of Team and employees '!I14</f>
        <v>7380</v>
      </c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>
      <c r="A18" s="50"/>
      <c r="B18" s="70">
        <f t="shared" si="1"/>
        <v>45297</v>
      </c>
      <c r="C18" s="77"/>
      <c r="D18" s="78" t="s">
        <v>45</v>
      </c>
      <c r="E18" s="79" t="s">
        <v>46</v>
      </c>
      <c r="F18" s="80" t="s">
        <v>116</v>
      </c>
      <c r="G18" s="80" t="s">
        <v>116</v>
      </c>
      <c r="H18" s="75">
        <f>'Details of Team and employees '!J16+'Details of Team and employees '!J17</f>
        <v>240</v>
      </c>
      <c r="I18" s="76">
        <f>'Details of Team and employees '!G14+'Details of Team and employees '!I14</f>
        <v>7380</v>
      </c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>
      <c r="A19" s="50"/>
      <c r="B19" s="70">
        <f t="shared" si="1"/>
        <v>45298</v>
      </c>
      <c r="C19" s="81"/>
      <c r="D19" s="78" t="s">
        <v>45</v>
      </c>
      <c r="E19" s="79" t="s">
        <v>46</v>
      </c>
      <c r="F19" s="80" t="s">
        <v>116</v>
      </c>
      <c r="G19" s="80" t="s">
        <v>116</v>
      </c>
      <c r="H19" s="75">
        <f>'Details of Team and employees '!J16+'Details of Team and employees '!J17</f>
        <v>240</v>
      </c>
      <c r="I19" s="76">
        <f>'Details of Team and employees '!G14+'Details of Team and employees '!I14</f>
        <v>7380</v>
      </c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>
      <c r="A20" s="50"/>
      <c r="B20" s="70">
        <f t="shared" si="1"/>
        <v>45299</v>
      </c>
      <c r="C20" s="82" t="s">
        <v>117</v>
      </c>
      <c r="D20" s="80" t="s">
        <v>116</v>
      </c>
      <c r="E20" s="80" t="s">
        <v>116</v>
      </c>
      <c r="F20" s="78" t="s">
        <v>45</v>
      </c>
      <c r="G20" s="79" t="s">
        <v>46</v>
      </c>
      <c r="H20" s="75">
        <f>'Details of Team and employees '!J18+'Details of Team and employees '!J19</f>
        <v>240</v>
      </c>
      <c r="I20" s="76">
        <f>'Details of Team and employees '!K14+'Details of Team and employees '!M14</f>
        <v>8532</v>
      </c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>
      <c r="A21" s="50"/>
      <c r="B21" s="70">
        <f t="shared" si="1"/>
        <v>45300</v>
      </c>
      <c r="C21" s="77"/>
      <c r="D21" s="80" t="s">
        <v>116</v>
      </c>
      <c r="E21" s="80" t="s">
        <v>116</v>
      </c>
      <c r="F21" s="78" t="s">
        <v>45</v>
      </c>
      <c r="G21" s="79" t="s">
        <v>46</v>
      </c>
      <c r="H21" s="75">
        <f>'Details of Team and employees '!J18+'Details of Team and employees '!J19</f>
        <v>240</v>
      </c>
      <c r="I21" s="76">
        <f>'Details of Team and employees '!K14+'Details of Team and employees '!M14</f>
        <v>8532</v>
      </c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>
      <c r="A22" s="50"/>
      <c r="B22" s="70">
        <f t="shared" si="1"/>
        <v>45301</v>
      </c>
      <c r="C22" s="77"/>
      <c r="D22" s="78" t="s">
        <v>45</v>
      </c>
      <c r="E22" s="79" t="s">
        <v>46</v>
      </c>
      <c r="F22" s="80" t="s">
        <v>116</v>
      </c>
      <c r="G22" s="80" t="s">
        <v>116</v>
      </c>
      <c r="H22" s="75">
        <f>'Details of Team and employees '!J16+'Details of Team and employees '!J17</f>
        <v>240</v>
      </c>
      <c r="I22" s="76">
        <f>'Details of Team and employees '!G14+'Details of Team and employees '!I14</f>
        <v>7380</v>
      </c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>
      <c r="A23" s="50"/>
      <c r="B23" s="70">
        <f t="shared" si="1"/>
        <v>45302</v>
      </c>
      <c r="C23" s="77"/>
      <c r="D23" s="78" t="s">
        <v>45</v>
      </c>
      <c r="E23" s="79" t="s">
        <v>46</v>
      </c>
      <c r="F23" s="80" t="s">
        <v>116</v>
      </c>
      <c r="G23" s="80" t="s">
        <v>116</v>
      </c>
      <c r="H23" s="75">
        <f>'Details of Team and employees '!J16+'Details of Team and employees '!J17</f>
        <v>240</v>
      </c>
      <c r="I23" s="76">
        <f>'Details of Team and employees '!G14+'Details of Team and employees '!I14</f>
        <v>7380</v>
      </c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>
      <c r="A24" s="50"/>
      <c r="B24" s="70">
        <f t="shared" si="1"/>
        <v>45303</v>
      </c>
      <c r="C24" s="77"/>
      <c r="D24" s="80" t="s">
        <v>116</v>
      </c>
      <c r="E24" s="80" t="s">
        <v>116</v>
      </c>
      <c r="F24" s="78" t="s">
        <v>45</v>
      </c>
      <c r="G24" s="79" t="s">
        <v>46</v>
      </c>
      <c r="H24" s="75">
        <f>'Details of Team and employees '!J18+'Details of Team and employees '!J19</f>
        <v>240</v>
      </c>
      <c r="I24" s="76">
        <f>'Details of Team and employees '!K14+'Details of Team and employees '!M14</f>
        <v>8532</v>
      </c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>
      <c r="A25" s="50"/>
      <c r="B25" s="70">
        <f t="shared" si="1"/>
        <v>45304</v>
      </c>
      <c r="C25" s="77"/>
      <c r="D25" s="80" t="s">
        <v>116</v>
      </c>
      <c r="E25" s="80" t="s">
        <v>116</v>
      </c>
      <c r="F25" s="78" t="s">
        <v>45</v>
      </c>
      <c r="G25" s="79" t="s">
        <v>46</v>
      </c>
      <c r="H25" s="75">
        <f>'Details of Team and employees '!J18+'Details of Team and employees '!J19</f>
        <v>240</v>
      </c>
      <c r="I25" s="76">
        <f>'Details of Team and employees '!K14+'Details of Team and employees '!M14</f>
        <v>8532</v>
      </c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>
      <c r="A26" s="50"/>
      <c r="B26" s="70">
        <f t="shared" si="1"/>
        <v>45305</v>
      </c>
      <c r="C26" s="81"/>
      <c r="D26" s="80" t="s">
        <v>116</v>
      </c>
      <c r="E26" s="80" t="s">
        <v>116</v>
      </c>
      <c r="F26" s="78" t="s">
        <v>45</v>
      </c>
      <c r="G26" s="79" t="s">
        <v>46</v>
      </c>
      <c r="H26" s="75">
        <f>'Details of Team and employees '!J18+'Details of Team and employees '!J19</f>
        <v>240</v>
      </c>
      <c r="I26" s="76">
        <f>'Details of Team and employees '!K14+'Details of Team and employees '!M14</f>
        <v>8532</v>
      </c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>
      <c r="A27" s="50"/>
      <c r="B27" s="70">
        <f t="shared" si="1"/>
        <v>45306</v>
      </c>
      <c r="C27" s="82" t="s">
        <v>118</v>
      </c>
      <c r="D27" s="79" t="s">
        <v>46</v>
      </c>
      <c r="E27" s="78" t="s">
        <v>45</v>
      </c>
      <c r="F27" s="80" t="s">
        <v>116</v>
      </c>
      <c r="G27" s="80" t="s">
        <v>116</v>
      </c>
      <c r="H27" s="75">
        <f>'Details of Team and employees '!J16+'Details of Team and employees '!J17</f>
        <v>240</v>
      </c>
      <c r="I27" s="76">
        <f>'Details of Team and employees '!G14+'Details of Team and employees '!I14</f>
        <v>7380</v>
      </c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>
      <c r="A28" s="50"/>
      <c r="B28" s="70">
        <f t="shared" si="1"/>
        <v>45307</v>
      </c>
      <c r="C28" s="77"/>
      <c r="D28" s="79" t="s">
        <v>46</v>
      </c>
      <c r="E28" s="78" t="s">
        <v>45</v>
      </c>
      <c r="F28" s="80" t="s">
        <v>116</v>
      </c>
      <c r="G28" s="80" t="s">
        <v>116</v>
      </c>
      <c r="H28" s="75">
        <f>'Details of Team and employees '!J16+'Details of Team and employees '!J17</f>
        <v>240</v>
      </c>
      <c r="I28" s="76">
        <f>'Details of Team and employees '!G14+'Details of Team and employees '!I14</f>
        <v>7380</v>
      </c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>
      <c r="A29" s="50"/>
      <c r="B29" s="70">
        <f t="shared" si="1"/>
        <v>45308</v>
      </c>
      <c r="C29" s="77"/>
      <c r="D29" s="80" t="s">
        <v>116</v>
      </c>
      <c r="E29" s="80" t="s">
        <v>116</v>
      </c>
      <c r="F29" s="78" t="s">
        <v>45</v>
      </c>
      <c r="G29" s="79" t="s">
        <v>46</v>
      </c>
      <c r="H29" s="75">
        <f>'Details of Team and employees '!J18+'Details of Team and employees '!J19</f>
        <v>240</v>
      </c>
      <c r="I29" s="76">
        <f>'Details of Team and employees '!K14+'Details of Team and employees '!M14</f>
        <v>8532</v>
      </c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>
      <c r="A30" s="50"/>
      <c r="B30" s="70">
        <f t="shared" si="1"/>
        <v>45309</v>
      </c>
      <c r="C30" s="77"/>
      <c r="D30" s="80" t="s">
        <v>116</v>
      </c>
      <c r="E30" s="80" t="s">
        <v>116</v>
      </c>
      <c r="F30" s="78" t="s">
        <v>45</v>
      </c>
      <c r="G30" s="79" t="s">
        <v>46</v>
      </c>
      <c r="H30" s="75">
        <f>'Details of Team and employees '!J18+'Details of Team and employees '!J19</f>
        <v>240</v>
      </c>
      <c r="I30" s="76">
        <f>'Details of Team and employees '!K14+'Details of Team and employees '!M14</f>
        <v>8532</v>
      </c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>
      <c r="A31" s="50"/>
      <c r="B31" s="70">
        <f t="shared" si="1"/>
        <v>45310</v>
      </c>
      <c r="C31" s="77"/>
      <c r="D31" s="79" t="s">
        <v>46</v>
      </c>
      <c r="E31" s="78" t="s">
        <v>45</v>
      </c>
      <c r="F31" s="80" t="s">
        <v>116</v>
      </c>
      <c r="G31" s="80" t="s">
        <v>116</v>
      </c>
      <c r="H31" s="75">
        <f>'Details of Team and employees '!J16+'Details of Team and employees '!J17</f>
        <v>240</v>
      </c>
      <c r="I31" s="76">
        <f>'Details of Team and employees '!G14+'Details of Team and employees '!I14</f>
        <v>7380</v>
      </c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>
      <c r="A32" s="30"/>
      <c r="B32" s="83">
        <f t="shared" si="1"/>
        <v>45311</v>
      </c>
      <c r="C32" s="77"/>
      <c r="D32" s="79" t="s">
        <v>46</v>
      </c>
      <c r="E32" s="78" t="s">
        <v>45</v>
      </c>
      <c r="F32" s="80" t="s">
        <v>116</v>
      </c>
      <c r="G32" s="80" t="s">
        <v>116</v>
      </c>
      <c r="H32" s="75">
        <f>'Details of Team and employees '!J16+'Details of Team and employees '!J17</f>
        <v>240</v>
      </c>
      <c r="I32" s="84">
        <f>'Details of Team and employees '!G14+'Details of Team and employees '!I14</f>
        <v>7380</v>
      </c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</row>
    <row r="33">
      <c r="A33" s="30"/>
      <c r="B33" s="83">
        <f t="shared" si="1"/>
        <v>45312</v>
      </c>
      <c r="C33" s="81"/>
      <c r="D33" s="79" t="s">
        <v>46</v>
      </c>
      <c r="E33" s="78" t="s">
        <v>45</v>
      </c>
      <c r="F33" s="49" t="s">
        <v>116</v>
      </c>
      <c r="G33" s="49" t="s">
        <v>116</v>
      </c>
      <c r="H33" s="75">
        <f>'Details of Team and employees '!J16+'Details of Team and employees '!J17</f>
        <v>240</v>
      </c>
      <c r="I33" s="84">
        <f>'Details of Team and employees '!G14+'Details of Team and employees '!I14</f>
        <v>7380</v>
      </c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</row>
    <row r="34">
      <c r="A34" s="30"/>
      <c r="B34" s="83">
        <f t="shared" si="1"/>
        <v>45313</v>
      </c>
      <c r="C34" s="82" t="s">
        <v>119</v>
      </c>
      <c r="D34" s="80" t="s">
        <v>116</v>
      </c>
      <c r="E34" s="80" t="s">
        <v>116</v>
      </c>
      <c r="F34" s="79" t="s">
        <v>46</v>
      </c>
      <c r="G34" s="78" t="s">
        <v>45</v>
      </c>
      <c r="H34" s="75">
        <f>'Details of Team and employees '!J18+'Details of Team and employees '!J19</f>
        <v>240</v>
      </c>
      <c r="I34" s="84">
        <f>'Details of Team and employees '!K14+'Details of Team and employees '!M14</f>
        <v>8532</v>
      </c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</row>
    <row r="35">
      <c r="A35" s="30"/>
      <c r="B35" s="83">
        <f t="shared" si="1"/>
        <v>45314</v>
      </c>
      <c r="C35" s="77"/>
      <c r="D35" s="80" t="s">
        <v>116</v>
      </c>
      <c r="E35" s="80" t="s">
        <v>116</v>
      </c>
      <c r="F35" s="79" t="s">
        <v>46</v>
      </c>
      <c r="G35" s="78" t="s">
        <v>45</v>
      </c>
      <c r="H35" s="75">
        <f>'Details of Team and employees '!J18+'Details of Team and employees '!J19</f>
        <v>240</v>
      </c>
      <c r="I35" s="84">
        <f>'Details of Team and employees '!K14+'Details of Team and employees '!M14</f>
        <v>8532</v>
      </c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</row>
    <row r="36">
      <c r="A36" s="30"/>
      <c r="B36" s="70">
        <f t="shared" si="1"/>
        <v>45315</v>
      </c>
      <c r="C36" s="77"/>
      <c r="D36" s="79" t="s">
        <v>46</v>
      </c>
      <c r="E36" s="78" t="s">
        <v>45</v>
      </c>
      <c r="F36" s="80" t="s">
        <v>116</v>
      </c>
      <c r="G36" s="80" t="s">
        <v>116</v>
      </c>
      <c r="H36" s="75">
        <f>'Details of Team and employees '!J16+'Details of Team and employees '!J17</f>
        <v>240</v>
      </c>
      <c r="I36" s="84">
        <f>'Details of Team and employees '!G14+'Details of Team and employees '!I14</f>
        <v>7380</v>
      </c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</row>
    <row r="37">
      <c r="A37" s="30"/>
      <c r="B37" s="83">
        <f t="shared" si="1"/>
        <v>45316</v>
      </c>
      <c r="C37" s="77"/>
      <c r="D37" s="79" t="s">
        <v>46</v>
      </c>
      <c r="E37" s="78" t="s">
        <v>45</v>
      </c>
      <c r="F37" s="80" t="s">
        <v>116</v>
      </c>
      <c r="G37" s="80" t="s">
        <v>116</v>
      </c>
      <c r="H37" s="75">
        <f>'Details of Team and employees '!J16+'Details of Team and employees '!J17</f>
        <v>240</v>
      </c>
      <c r="I37" s="84">
        <f>'Details of Team and employees '!G14+'Details of Team and employees '!I14</f>
        <v>7380</v>
      </c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</row>
    <row r="38">
      <c r="A38" s="30"/>
      <c r="B38" s="83">
        <f t="shared" si="1"/>
        <v>45317</v>
      </c>
      <c r="C38" s="77"/>
      <c r="D38" s="80" t="s">
        <v>116</v>
      </c>
      <c r="E38" s="80" t="s">
        <v>116</v>
      </c>
      <c r="F38" s="79" t="s">
        <v>46</v>
      </c>
      <c r="G38" s="78" t="s">
        <v>45</v>
      </c>
      <c r="H38" s="75">
        <f>'Details of Team and employees '!J18+'Details of Team and employees '!J19</f>
        <v>240</v>
      </c>
      <c r="I38" s="84">
        <f>'Details of Team and employees '!K14+'Details of Team and employees '!M14</f>
        <v>8532</v>
      </c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</row>
    <row r="39">
      <c r="A39" s="30"/>
      <c r="B39" s="83">
        <f t="shared" si="1"/>
        <v>45318</v>
      </c>
      <c r="C39" s="77"/>
      <c r="D39" s="80" t="s">
        <v>116</v>
      </c>
      <c r="E39" s="80" t="s">
        <v>116</v>
      </c>
      <c r="F39" s="79" t="s">
        <v>46</v>
      </c>
      <c r="G39" s="78" t="s">
        <v>45</v>
      </c>
      <c r="H39" s="75">
        <f>'Details of Team and employees '!J18+'Details of Team and employees '!J19</f>
        <v>240</v>
      </c>
      <c r="I39" s="84">
        <f>'Details of Team and employees '!K14+'Details of Team and employees '!M14</f>
        <v>8532</v>
      </c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</row>
    <row r="40">
      <c r="A40" s="30"/>
      <c r="B40" s="85">
        <f t="shared" si="1"/>
        <v>45319</v>
      </c>
      <c r="C40" s="77"/>
      <c r="D40" s="86" t="s">
        <v>116</v>
      </c>
      <c r="E40" s="86" t="s">
        <v>116</v>
      </c>
      <c r="F40" s="87" t="s">
        <v>46</v>
      </c>
      <c r="G40" s="88" t="s">
        <v>45</v>
      </c>
      <c r="H40" s="75">
        <f>'Details of Team and employees '!J18+'Details of Team and employees '!J19</f>
        <v>240</v>
      </c>
      <c r="I40" s="84">
        <f>'Details of Team and employees '!K14+'Details of Team and employees '!M14</f>
        <v>8532</v>
      </c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</row>
    <row r="41">
      <c r="A41" s="30"/>
      <c r="B41" s="89" t="s">
        <v>120</v>
      </c>
      <c r="C41" s="2"/>
      <c r="D41" s="74">
        <f>14*'Details of Team and employees '!J16</f>
        <v>1680</v>
      </c>
      <c r="E41" s="74">
        <f>14*'Details of Team and employees '!J17</f>
        <v>1680</v>
      </c>
      <c r="F41" s="74">
        <f>14*'Details of Team and employees '!J18</f>
        <v>1680</v>
      </c>
      <c r="G41" s="74">
        <f>14*'Details of Team and employees '!J19</f>
        <v>1680</v>
      </c>
      <c r="H41" s="90">
        <f>sum(D41:G41)</f>
        <v>6720</v>
      </c>
      <c r="I41" s="2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</row>
    <row r="42">
      <c r="A42" s="30"/>
      <c r="B42" s="89" t="s">
        <v>121</v>
      </c>
      <c r="C42" s="2"/>
      <c r="D42" s="91">
        <f>D41*'Details of Team and employees '!G13</f>
        <v>470400</v>
      </c>
      <c r="E42" s="91">
        <f>E41*'Details of Team and employees '!I13</f>
        <v>562800</v>
      </c>
      <c r="F42" s="91">
        <f>F41*'Details of Team and employees '!K13</f>
        <v>465360</v>
      </c>
      <c r="G42" s="91">
        <f>G41*'Details of Team and employees '!M13</f>
        <v>729120</v>
      </c>
      <c r="H42" s="92">
        <f>SUM(D42:G42)</f>
        <v>2227680</v>
      </c>
      <c r="I42" s="2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</row>
    <row r="43">
      <c r="A43" s="30"/>
      <c r="B43" s="30"/>
      <c r="C43" s="30"/>
      <c r="D43" s="30"/>
      <c r="E43" s="18"/>
      <c r="F43" s="18"/>
      <c r="G43" s="18"/>
      <c r="H43" s="18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</row>
    <row r="44">
      <c r="A44" s="30"/>
      <c r="B44" s="30"/>
      <c r="C44" s="30"/>
      <c r="D44" s="30"/>
      <c r="E44" s="18"/>
      <c r="F44" s="18"/>
      <c r="G44" s="18"/>
      <c r="H44" s="18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</row>
    <row r="45">
      <c r="A45" s="30"/>
      <c r="B45" s="30"/>
      <c r="C45" s="30"/>
      <c r="D45" s="30"/>
      <c r="E45" s="18"/>
      <c r="F45" s="18"/>
      <c r="G45" s="18"/>
      <c r="H45" s="18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</row>
    <row r="46">
      <c r="A46" s="30"/>
      <c r="B46" s="30"/>
      <c r="C46" s="30"/>
      <c r="D46" s="30"/>
      <c r="E46" s="18"/>
      <c r="F46" s="18"/>
      <c r="G46" s="18"/>
      <c r="H46" s="93" t="s">
        <v>122</v>
      </c>
      <c r="J46" s="94" t="s">
        <v>123</v>
      </c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</row>
    <row r="47">
      <c r="A47" s="30"/>
      <c r="B47" s="30"/>
      <c r="C47" s="30"/>
      <c r="D47" s="30"/>
      <c r="E47" s="18"/>
      <c r="F47" s="18"/>
      <c r="G47" s="18"/>
      <c r="H47" s="95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</row>
    <row r="48">
      <c r="A48" s="30"/>
      <c r="B48" s="30"/>
      <c r="C48" s="30"/>
      <c r="D48" s="30"/>
      <c r="E48" s="18"/>
      <c r="F48" s="18"/>
      <c r="G48" s="18"/>
      <c r="H48" s="18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</row>
    <row r="49">
      <c r="A49" s="30"/>
      <c r="B49" s="30"/>
      <c r="C49" s="30"/>
      <c r="D49" s="30"/>
      <c r="E49" s="18"/>
      <c r="F49" s="18"/>
      <c r="G49" s="18"/>
      <c r="H49" s="18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</row>
  </sheetData>
  <mergeCells count="21">
    <mergeCell ref="H7:I7"/>
    <mergeCell ref="H8:I8"/>
    <mergeCell ref="B2:I2"/>
    <mergeCell ref="B3:I3"/>
    <mergeCell ref="B5:C5"/>
    <mergeCell ref="H5:I5"/>
    <mergeCell ref="B6:C6"/>
    <mergeCell ref="D6:F6"/>
    <mergeCell ref="B7:C7"/>
    <mergeCell ref="B41:C41"/>
    <mergeCell ref="H41:I41"/>
    <mergeCell ref="B42:C42"/>
    <mergeCell ref="H42:I42"/>
    <mergeCell ref="H46:I46"/>
    <mergeCell ref="C9:D9"/>
    <mergeCell ref="H9:I9"/>
    <mergeCell ref="B11:I11"/>
    <mergeCell ref="C13:C19"/>
    <mergeCell ref="C20:C26"/>
    <mergeCell ref="C27:C33"/>
    <mergeCell ref="C34:C40"/>
  </mergeCells>
  <hyperlinks>
    <hyperlink r:id="rId1" ref="J46"/>
  </hyperlinks>
  <drawing r:id="rId2"/>
</worksheet>
</file>